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 Lebovitz\Downloads\ASU\Spring 2019\"/>
    </mc:Choice>
  </mc:AlternateContent>
  <xr:revisionPtr revIDLastSave="0" documentId="13_ncr:1_{9ADB4ED9-9B53-4756-A165-403BD4211597}" xr6:coauthVersionLast="43" xr6:coauthVersionMax="43" xr10:uidLastSave="{00000000-0000-0000-0000-000000000000}"/>
  <bookViews>
    <workbookView xWindow="-110" yWindow="-110" windowWidth="19420" windowHeight="10420" xr2:uid="{5002C82D-186B-48A1-8ECB-67ADC8DB831F}"/>
  </bookViews>
  <sheets>
    <sheet name="Breakeven Analysis Example" sheetId="2" r:id="rId1"/>
    <sheet name="Breakeven Analysis Template" sheetId="1" r:id="rId2"/>
    <sheet name="Glossary of Terms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G57" i="2"/>
  <c r="H57" i="2" s="1"/>
  <c r="K57" i="2"/>
  <c r="K44" i="2"/>
  <c r="L44" i="2" s="1"/>
  <c r="K31" i="2"/>
  <c r="K57" i="1"/>
  <c r="G57" i="1"/>
  <c r="H57" i="1" s="1"/>
  <c r="K44" i="1"/>
  <c r="L44" i="1" s="1"/>
  <c r="G44" i="1"/>
  <c r="K31" i="1"/>
  <c r="G31" i="1"/>
  <c r="K18" i="1"/>
  <c r="L18" i="1" s="1"/>
  <c r="G18" i="1"/>
  <c r="G44" i="2"/>
  <c r="C24" i="2"/>
  <c r="L52" i="1"/>
  <c r="L53" i="1"/>
  <c r="L54" i="1"/>
  <c r="L55" i="1"/>
  <c r="L56" i="1"/>
  <c r="L57" i="1"/>
  <c r="L51" i="1"/>
  <c r="H52" i="1"/>
  <c r="H53" i="1"/>
  <c r="H54" i="1"/>
  <c r="H55" i="1"/>
  <c r="H56" i="1"/>
  <c r="H51" i="1"/>
  <c r="L39" i="1"/>
  <c r="L40" i="1"/>
  <c r="L41" i="1"/>
  <c r="L42" i="1"/>
  <c r="L43" i="1"/>
  <c r="L38" i="1"/>
  <c r="H39" i="1"/>
  <c r="H40" i="1"/>
  <c r="H41" i="1"/>
  <c r="H42" i="1"/>
  <c r="H43" i="1"/>
  <c r="H44" i="1"/>
  <c r="H38" i="1"/>
  <c r="L25" i="1"/>
  <c r="H25" i="1"/>
  <c r="L13" i="1"/>
  <c r="L14" i="1"/>
  <c r="L15" i="1"/>
  <c r="L16" i="1"/>
  <c r="L17" i="1"/>
  <c r="L12" i="1"/>
  <c r="L52" i="2"/>
  <c r="L53" i="2"/>
  <c r="L54" i="2"/>
  <c r="L55" i="2"/>
  <c r="L56" i="2"/>
  <c r="L57" i="2"/>
  <c r="L51" i="2"/>
  <c r="H52" i="2"/>
  <c r="H53" i="2"/>
  <c r="H54" i="2"/>
  <c r="H55" i="2"/>
  <c r="H56" i="2"/>
  <c r="H51" i="2"/>
  <c r="H39" i="2"/>
  <c r="H40" i="2"/>
  <c r="H41" i="2"/>
  <c r="H43" i="2"/>
  <c r="H38" i="2"/>
  <c r="L39" i="2"/>
  <c r="L40" i="2"/>
  <c r="L41" i="2"/>
  <c r="L43" i="2"/>
  <c r="L38" i="2"/>
  <c r="L26" i="2"/>
  <c r="L27" i="2"/>
  <c r="L28" i="2"/>
  <c r="L30" i="2"/>
  <c r="L25" i="2"/>
  <c r="H26" i="2"/>
  <c r="H27" i="2"/>
  <c r="H28" i="2"/>
  <c r="H29" i="2"/>
  <c r="H30" i="2"/>
  <c r="H31" i="2"/>
  <c r="H25" i="2"/>
  <c r="L13" i="2"/>
  <c r="L14" i="2"/>
  <c r="L15" i="2"/>
  <c r="L16" i="2"/>
  <c r="L17" i="2"/>
  <c r="L18" i="2"/>
  <c r="L12" i="2"/>
  <c r="G31" i="2"/>
  <c r="K18" i="2"/>
  <c r="G18" i="2"/>
  <c r="J59" i="2"/>
  <c r="F59" i="2"/>
  <c r="J58" i="2"/>
  <c r="F58" i="2"/>
  <c r="J56" i="2"/>
  <c r="F56" i="2"/>
  <c r="K55" i="2"/>
  <c r="G55" i="2"/>
  <c r="J49" i="2"/>
  <c r="F49" i="2"/>
  <c r="J46" i="2"/>
  <c r="F46" i="2"/>
  <c r="J45" i="2"/>
  <c r="F45" i="2"/>
  <c r="J43" i="2"/>
  <c r="F43" i="2"/>
  <c r="K42" i="2"/>
  <c r="L42" i="2" s="1"/>
  <c r="G42" i="2"/>
  <c r="J36" i="2"/>
  <c r="F36" i="2"/>
  <c r="J33" i="2"/>
  <c r="F33" i="2"/>
  <c r="J32" i="2"/>
  <c r="F32" i="2"/>
  <c r="J30" i="2"/>
  <c r="F30" i="2"/>
  <c r="K29" i="2"/>
  <c r="L29" i="2" s="1"/>
  <c r="G29" i="2"/>
  <c r="J23" i="2"/>
  <c r="F23" i="2"/>
  <c r="J20" i="2"/>
  <c r="F20" i="2"/>
  <c r="J19" i="2"/>
  <c r="F19" i="2"/>
  <c r="C18" i="2"/>
  <c r="D13" i="2" s="1"/>
  <c r="J17" i="2"/>
  <c r="H17" i="2"/>
  <c r="F17" i="2"/>
  <c r="K16" i="2"/>
  <c r="G16" i="2"/>
  <c r="H15" i="2"/>
  <c r="H14" i="2"/>
  <c r="H13" i="2"/>
  <c r="H12" i="2"/>
  <c r="J10" i="2"/>
  <c r="F10" i="2"/>
  <c r="B10" i="2"/>
  <c r="C20" i="2" l="1"/>
  <c r="C21" i="2" s="1"/>
  <c r="C23" i="2" s="1"/>
  <c r="C25" i="2" s="1"/>
  <c r="H42" i="2"/>
  <c r="H16" i="2"/>
  <c r="D12" i="2"/>
  <c r="D16" i="2"/>
  <c r="D14" i="2"/>
  <c r="G20" i="2"/>
  <c r="H18" i="2"/>
  <c r="K20" i="2"/>
  <c r="G59" i="2"/>
  <c r="L31" i="2"/>
  <c r="D15" i="2"/>
  <c r="D17" i="2"/>
  <c r="H44" i="2"/>
  <c r="F43" i="1"/>
  <c r="F45" i="1"/>
  <c r="F46" i="1"/>
  <c r="F56" i="1"/>
  <c r="F58" i="1"/>
  <c r="F59" i="1"/>
  <c r="J56" i="1"/>
  <c r="J58" i="1"/>
  <c r="J59" i="1"/>
  <c r="J46" i="1"/>
  <c r="J45" i="1"/>
  <c r="J43" i="1"/>
  <c r="J30" i="1"/>
  <c r="J32" i="1"/>
  <c r="J33" i="1"/>
  <c r="J20" i="1"/>
  <c r="J17" i="1"/>
  <c r="J19" i="1"/>
  <c r="F33" i="1"/>
  <c r="F30" i="1"/>
  <c r="F32" i="1"/>
  <c r="J49" i="1"/>
  <c r="F49" i="1"/>
  <c r="J36" i="1"/>
  <c r="F36" i="1"/>
  <c r="K55" i="1"/>
  <c r="G55" i="1"/>
  <c r="K42" i="1"/>
  <c r="G42" i="1"/>
  <c r="J23" i="1"/>
  <c r="F23" i="1"/>
  <c r="J10" i="1"/>
  <c r="L30" i="1"/>
  <c r="K29" i="1"/>
  <c r="K33" i="1" s="1"/>
  <c r="L28" i="1"/>
  <c r="L27" i="1"/>
  <c r="L26" i="1"/>
  <c r="H30" i="1"/>
  <c r="G29" i="1"/>
  <c r="H28" i="1"/>
  <c r="H27" i="1"/>
  <c r="H26" i="1"/>
  <c r="F10" i="1"/>
  <c r="F20" i="1"/>
  <c r="F19" i="1"/>
  <c r="K16" i="1"/>
  <c r="H17" i="1"/>
  <c r="H13" i="1"/>
  <c r="H14" i="1"/>
  <c r="H15" i="1"/>
  <c r="H12" i="1"/>
  <c r="F17" i="1"/>
  <c r="G16" i="1"/>
  <c r="H18" i="1" s="1"/>
  <c r="B10" i="1"/>
  <c r="C18" i="1"/>
  <c r="D13" i="1" s="1"/>
  <c r="K33" i="2" l="1"/>
  <c r="K46" i="2"/>
  <c r="G33" i="2"/>
  <c r="G46" i="2"/>
  <c r="K59" i="2"/>
  <c r="C20" i="1"/>
  <c r="C21" i="1" s="1"/>
  <c r="C23" i="1" s="1"/>
  <c r="C25" i="1" s="1"/>
  <c r="D17" i="1"/>
  <c r="D15" i="1"/>
  <c r="L29" i="1"/>
  <c r="D16" i="1"/>
  <c r="H29" i="1"/>
  <c r="D14" i="1"/>
  <c r="D12" i="1"/>
  <c r="G20" i="1"/>
  <c r="K46" i="1"/>
  <c r="L31" i="1"/>
  <c r="G33" i="1"/>
  <c r="H31" i="1"/>
  <c r="H16" i="1"/>
  <c r="K59" i="1" l="1"/>
  <c r="G46" i="1"/>
  <c r="G59" i="1"/>
  <c r="K20" i="1"/>
</calcChain>
</file>

<file path=xl/sharedStrings.xml><?xml version="1.0" encoding="utf-8"?>
<sst xmlns="http://schemas.openxmlformats.org/spreadsheetml/2006/main" count="217" uniqueCount="72">
  <si>
    <t xml:space="preserve">Breakeven Business Analysis </t>
  </si>
  <si>
    <t>[ENTER BUSINESS NAME]</t>
  </si>
  <si>
    <t>[Cost 1]</t>
  </si>
  <si>
    <t>[Cost 2]</t>
  </si>
  <si>
    <t>[Cost 3]</t>
  </si>
  <si>
    <t>[Cost 4]</t>
  </si>
  <si>
    <t>Total Cost</t>
  </si>
  <si>
    <t>Cost Title</t>
  </si>
  <si>
    <t>[Cost 5]</t>
  </si>
  <si>
    <t>[Cost 6]</t>
  </si>
  <si>
    <t>Toal Fixed Costs</t>
  </si>
  <si>
    <t>% of Fixed Costs</t>
  </si>
  <si>
    <t>Names of Products Sold</t>
  </si>
  <si>
    <t>Cost Name</t>
  </si>
  <si>
    <t>Cost Per Unit</t>
  </si>
  <si>
    <t>Contribution Margin per Unit</t>
  </si>
  <si>
    <t>% of Selling Price</t>
  </si>
  <si>
    <t>Total Variable Costs</t>
  </si>
  <si>
    <t>Total Costs and Expenses</t>
  </si>
  <si>
    <t>Revenue Required to Breakeven</t>
  </si>
  <si>
    <t>[Product 1]</t>
  </si>
  <si>
    <t>[Product 3]</t>
  </si>
  <si>
    <t>[Product 5]</t>
  </si>
  <si>
    <t>[Product 7]</t>
  </si>
  <si>
    <t>[Product 2]</t>
  </si>
  <si>
    <t>[Product 4]</t>
  </si>
  <si>
    <t>[Product 6]</t>
  </si>
  <si>
    <t>[Product 8]</t>
  </si>
  <si>
    <t>←</t>
  </si>
  <si>
    <t>→</t>
  </si>
  <si>
    <t>↙                ↘</t>
  </si>
  <si>
    <t>Sally's Sandwiches</t>
  </si>
  <si>
    <t>Italian Sub</t>
  </si>
  <si>
    <t>Buffalo Chicken Sub</t>
  </si>
  <si>
    <t>BLT Sub</t>
  </si>
  <si>
    <t>Meatball Sub</t>
  </si>
  <si>
    <t>Rent</t>
  </si>
  <si>
    <t>Salaries</t>
  </si>
  <si>
    <t>Utilities</t>
  </si>
  <si>
    <t>Loan Payment</t>
  </si>
  <si>
    <t>Bread</t>
  </si>
  <si>
    <t>Meat</t>
  </si>
  <si>
    <t>Cheese</t>
  </si>
  <si>
    <t>Toppings</t>
  </si>
  <si>
    <t>Chicken</t>
  </si>
  <si>
    <t>Bacon</t>
  </si>
  <si>
    <t>Lettuce</t>
  </si>
  <si>
    <t>Tomato</t>
  </si>
  <si>
    <t>Total Revenue From Products</t>
  </si>
  <si>
    <t>Drinks</t>
  </si>
  <si>
    <t>Chips</t>
  </si>
  <si>
    <t>Ice</t>
  </si>
  <si>
    <t>Soda</t>
  </si>
  <si>
    <t>Meatballs</t>
  </si>
  <si>
    <t>Marinara Sauce</t>
  </si>
  <si>
    <t>Total Cost for Bag of Chips</t>
  </si>
  <si>
    <t>Total Profit</t>
  </si>
  <si>
    <t>Fill in highlighted cells</t>
  </si>
  <si>
    <t>Breakeven:</t>
  </si>
  <si>
    <t>the point where all costs are covered by revenues; zero profit zero loss point</t>
  </si>
  <si>
    <t>Fixed Costs:</t>
  </si>
  <si>
    <t>costs that will not change over specified time period; e.g. rent, utilities, salaries, debt payments</t>
  </si>
  <si>
    <t>Variable Costs:</t>
  </si>
  <si>
    <t>costs of ingredients/materials that create the final product; e.g. pizza includes dough, cheese, and marinara</t>
  </si>
  <si>
    <t>Terms</t>
  </si>
  <si>
    <t>Definitions</t>
  </si>
  <si>
    <t>Selling Price:</t>
  </si>
  <si>
    <t>price set by the owner of the business (you) that customers must pay</t>
  </si>
  <si>
    <t>Contribution Margin:</t>
  </si>
  <si>
    <t>the profit from a one specific unit you sell; selling price of a product minus internal cost of a product</t>
  </si>
  <si>
    <t>See Glossarry Tab for Definitions</t>
  </si>
  <si>
    <t>Glossary of Terms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</si>
</sst>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94DC9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5" xfId="0" applyBorder="1"/>
    <xf numFmtId="164" fontId="0" fillId="0" borderId="9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10" fontId="0" fillId="0" borderId="6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9" fontId="1" fillId="0" borderId="6" xfId="1" applyBorder="1" applyAlignment="1">
      <alignment horizontal="center"/>
    </xf>
    <xf numFmtId="0" fontId="0" fillId="0" borderId="2" xfId="0" applyBorder="1"/>
    <xf numFmtId="164" fontId="0" fillId="0" borderId="4" xfId="0" applyNumberFormat="1" applyBorder="1"/>
    <xf numFmtId="0" fontId="2" fillId="0" borderId="17" xfId="0" applyFont="1" applyBorder="1"/>
    <xf numFmtId="164" fontId="2" fillId="0" borderId="18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Protection="1"/>
    <xf numFmtId="164" fontId="0" fillId="0" borderId="1" xfId="0" applyNumberFormat="1" applyBorder="1" applyAlignment="1" applyProtection="1">
      <alignment horizontal="center"/>
    </xf>
    <xf numFmtId="10" fontId="0" fillId="0" borderId="6" xfId="1" applyNumberFormat="1" applyFont="1" applyBorder="1" applyAlignment="1" applyProtection="1">
      <alignment horizontal="center"/>
    </xf>
    <xf numFmtId="9" fontId="0" fillId="0" borderId="6" xfId="1" applyFont="1" applyBorder="1" applyAlignment="1" applyProtection="1">
      <alignment horizontal="center"/>
    </xf>
    <xf numFmtId="9" fontId="1" fillId="0" borderId="6" xfId="1" applyBorder="1" applyAlignment="1" applyProtection="1">
      <alignment horizontal="center"/>
    </xf>
    <xf numFmtId="164" fontId="0" fillId="0" borderId="1" xfId="0" applyNumberFormat="1" applyBorder="1" applyProtection="1"/>
    <xf numFmtId="0" fontId="0" fillId="0" borderId="7" xfId="0" applyBorder="1" applyProtection="1"/>
    <xf numFmtId="164" fontId="0" fillId="0" borderId="8" xfId="0" applyNumberFormat="1" applyBorder="1" applyAlignment="1" applyProtection="1">
      <alignment horizontal="center"/>
    </xf>
    <xf numFmtId="0" fontId="0" fillId="0" borderId="9" xfId="0" applyBorder="1" applyProtection="1"/>
    <xf numFmtId="0" fontId="0" fillId="0" borderId="1" xfId="0" applyBorder="1" applyAlignment="1" applyProtection="1">
      <alignment horizontal="center"/>
    </xf>
    <xf numFmtId="0" fontId="0" fillId="0" borderId="6" xfId="0" applyBorder="1" applyProtection="1"/>
    <xf numFmtId="0" fontId="0" fillId="0" borderId="2" xfId="0" applyBorder="1" applyProtection="1"/>
    <xf numFmtId="164" fontId="0" fillId="0" borderId="4" xfId="0" applyNumberFormat="1" applyBorder="1" applyProtection="1"/>
    <xf numFmtId="0" fontId="2" fillId="0" borderId="7" xfId="0" applyFont="1" applyBorder="1" applyProtection="1"/>
    <xf numFmtId="164" fontId="2" fillId="0" borderId="8" xfId="0" applyNumberFormat="1" applyFont="1" applyBorder="1" applyAlignment="1" applyProtection="1">
      <alignment horizontal="center"/>
    </xf>
    <xf numFmtId="164" fontId="0" fillId="0" borderId="9" xfId="0" applyNumberFormat="1" applyBorder="1" applyProtection="1"/>
    <xf numFmtId="164" fontId="0" fillId="0" borderId="0" xfId="0" applyNumberFormat="1" applyProtection="1"/>
    <xf numFmtId="0" fontId="2" fillId="0" borderId="17" xfId="0" applyFont="1" applyBorder="1" applyProtection="1"/>
    <xf numFmtId="164" fontId="2" fillId="0" borderId="18" xfId="0" applyNumberFormat="1" applyFont="1" applyBorder="1" applyProtection="1"/>
    <xf numFmtId="0" fontId="2" fillId="2" borderId="17" xfId="0" applyFont="1" applyFill="1" applyBorder="1"/>
    <xf numFmtId="164" fontId="2" fillId="2" borderId="19" xfId="0" applyNumberFormat="1" applyFont="1" applyFill="1" applyBorder="1"/>
    <xf numFmtId="0" fontId="0" fillId="3" borderId="5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0" borderId="19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4DC9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425450</xdr:colOff>
      <xdr:row>5</xdr:row>
      <xdr:rowOff>138642</xdr:rowOff>
    </xdr:to>
    <xdr:pic>
      <xdr:nvPicPr>
        <xdr:cNvPr id="2" name="Picture 1" descr="https://lh6.googleusercontent.com/xLgnrL8e5qMiY37I3JPpwZD5vqFbVUH1CjHuRWT1Im25PUZpZ3tx-yPosrWDWrCeShBMBoNgK8G5zjJpiFN92LF477aQ3jz_Mbhvls62l7F1NCH44eA_5o3KonOml0LT9vWtRg11H7Xj3rwT9g">
          <a:extLst>
            <a:ext uri="{FF2B5EF4-FFF2-40B4-BE49-F238E27FC236}">
              <a16:creationId xmlns:a16="http://schemas.microsoft.com/office/drawing/2014/main" id="{54DD523D-7F4F-46D7-8583-73BFD8FA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7000"/>
          <a:ext cx="2374900" cy="88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196850</xdr:colOff>
      <xdr:row>6</xdr:row>
      <xdr:rowOff>57150</xdr:rowOff>
    </xdr:from>
    <xdr:to>
      <xdr:col>3</xdr:col>
      <xdr:colOff>431800</xdr:colOff>
      <xdr:row>8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D83C8B-9E2A-4366-8490-9042A3B48406}"/>
            </a:ext>
          </a:extLst>
        </xdr:cNvPr>
        <xdr:cNvSpPr txBox="1"/>
      </xdr:nvSpPr>
      <xdr:spPr>
        <a:xfrm>
          <a:off x="2298700" y="1117600"/>
          <a:ext cx="1041400" cy="4381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Step</a:t>
          </a:r>
          <a:r>
            <a:rPr lang="en-US" sz="1100" b="1" baseline="0"/>
            <a:t> 1:</a:t>
          </a:r>
          <a:r>
            <a:rPr lang="en-US" sz="1100" b="0" baseline="0"/>
            <a:t> Fill in business name</a:t>
          </a:r>
          <a:endParaRPr lang="en-US" sz="1100" b="1"/>
        </a:p>
      </xdr:txBody>
    </xdr:sp>
    <xdr:clientData/>
  </xdr:twoCellAnchor>
  <xdr:twoCellAnchor>
    <xdr:from>
      <xdr:col>3</xdr:col>
      <xdr:colOff>406400</xdr:colOff>
      <xdr:row>2</xdr:row>
      <xdr:rowOff>6350</xdr:rowOff>
    </xdr:from>
    <xdr:to>
      <xdr:col>4</xdr:col>
      <xdr:colOff>628650</xdr:colOff>
      <xdr:row>4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E4CDE5-FBDC-4A04-9EA9-8BC88B427F70}"/>
            </a:ext>
          </a:extLst>
        </xdr:cNvPr>
        <xdr:cNvSpPr txBox="1"/>
      </xdr:nvSpPr>
      <xdr:spPr>
        <a:xfrm>
          <a:off x="3314700" y="323850"/>
          <a:ext cx="1225550" cy="4381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Step</a:t>
          </a:r>
          <a:r>
            <a:rPr lang="en-US" sz="1100" b="1" baseline="0"/>
            <a:t> 2:</a:t>
          </a:r>
          <a:r>
            <a:rPr lang="en-US" sz="1100" b="0" baseline="0"/>
            <a:t> Fill in products' names</a:t>
          </a:r>
          <a:endParaRPr lang="en-US" sz="1100" b="1"/>
        </a:p>
      </xdr:txBody>
    </xdr:sp>
    <xdr:clientData/>
  </xdr:twoCellAnchor>
  <xdr:twoCellAnchor>
    <xdr:from>
      <xdr:col>3</xdr:col>
      <xdr:colOff>977900</xdr:colOff>
      <xdr:row>6</xdr:row>
      <xdr:rowOff>63500</xdr:rowOff>
    </xdr:from>
    <xdr:to>
      <xdr:col>5</xdr:col>
      <xdr:colOff>1377950</xdr:colOff>
      <xdr:row>8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6C276A-5502-41B2-A660-5E911B2AA584}"/>
            </a:ext>
          </a:extLst>
        </xdr:cNvPr>
        <xdr:cNvSpPr txBox="1"/>
      </xdr:nvSpPr>
      <xdr:spPr>
        <a:xfrm>
          <a:off x="3886200" y="1123950"/>
          <a:ext cx="2228850" cy="4381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Step</a:t>
          </a:r>
          <a:r>
            <a:rPr lang="en-US" sz="1100" b="1" baseline="0"/>
            <a:t> 3:</a:t>
          </a:r>
          <a:r>
            <a:rPr lang="en-US" sz="1100" b="0" baseline="0"/>
            <a:t> Fill in respective costs Fixed Costs and Variable Costs Charts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306916</xdr:colOff>
      <xdr:row>5</xdr:row>
      <xdr:rowOff>70908</xdr:rowOff>
    </xdr:to>
    <xdr:pic>
      <xdr:nvPicPr>
        <xdr:cNvPr id="2" name="Picture 1" descr="https://lh6.googleusercontent.com/xLgnrL8e5qMiY37I3JPpwZD5vqFbVUH1CjHuRWT1Im25PUZpZ3tx-yPosrWDWrCeShBMBoNgK8G5zjJpiFN92LF477aQ3jz_Mbhvls62l7F1NCH44eA_5o3KonOml0LT9vWtRg11H7Xj3rwT9g">
          <a:extLst>
            <a:ext uri="{FF2B5EF4-FFF2-40B4-BE49-F238E27FC236}">
              <a16:creationId xmlns:a16="http://schemas.microsoft.com/office/drawing/2014/main" id="{9678525A-30DB-4AFB-AC44-BB464DAE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7000"/>
          <a:ext cx="2374900" cy="88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196850</xdr:colOff>
      <xdr:row>6</xdr:row>
      <xdr:rowOff>57150</xdr:rowOff>
    </xdr:from>
    <xdr:to>
      <xdr:col>3</xdr:col>
      <xdr:colOff>431800</xdr:colOff>
      <xdr:row>8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2849D5-BF47-4921-846E-14EA421B569D}"/>
            </a:ext>
          </a:extLst>
        </xdr:cNvPr>
        <xdr:cNvSpPr txBox="1"/>
      </xdr:nvSpPr>
      <xdr:spPr>
        <a:xfrm>
          <a:off x="2298700" y="1117600"/>
          <a:ext cx="10414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Step</a:t>
          </a:r>
          <a:r>
            <a:rPr lang="en-US" sz="1100" b="1" baseline="0"/>
            <a:t> 1:</a:t>
          </a:r>
          <a:r>
            <a:rPr lang="en-US" sz="1100" b="0" baseline="0"/>
            <a:t> Fill in business name</a:t>
          </a:r>
          <a:endParaRPr lang="en-US" sz="1100" b="1"/>
        </a:p>
      </xdr:txBody>
    </xdr:sp>
    <xdr:clientData/>
  </xdr:twoCellAnchor>
  <xdr:twoCellAnchor>
    <xdr:from>
      <xdr:col>3</xdr:col>
      <xdr:colOff>406400</xdr:colOff>
      <xdr:row>2</xdr:row>
      <xdr:rowOff>6350</xdr:rowOff>
    </xdr:from>
    <xdr:to>
      <xdr:col>4</xdr:col>
      <xdr:colOff>628650</xdr:colOff>
      <xdr:row>4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C47DA7C-904F-4B29-9BB4-DC3B614785DD}"/>
            </a:ext>
          </a:extLst>
        </xdr:cNvPr>
        <xdr:cNvSpPr txBox="1"/>
      </xdr:nvSpPr>
      <xdr:spPr>
        <a:xfrm>
          <a:off x="3314700" y="323850"/>
          <a:ext cx="12255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Step</a:t>
          </a:r>
          <a:r>
            <a:rPr lang="en-US" sz="1100" b="1" baseline="0"/>
            <a:t> 2:</a:t>
          </a:r>
          <a:r>
            <a:rPr lang="en-US" sz="1100" b="0" baseline="0"/>
            <a:t> Fill in products' names</a:t>
          </a:r>
          <a:endParaRPr lang="en-US" sz="1100" b="1"/>
        </a:p>
      </xdr:txBody>
    </xdr:sp>
    <xdr:clientData/>
  </xdr:twoCellAnchor>
  <xdr:twoCellAnchor>
    <xdr:from>
      <xdr:col>3</xdr:col>
      <xdr:colOff>977900</xdr:colOff>
      <xdr:row>6</xdr:row>
      <xdr:rowOff>63500</xdr:rowOff>
    </xdr:from>
    <xdr:to>
      <xdr:col>5</xdr:col>
      <xdr:colOff>1377950</xdr:colOff>
      <xdr:row>8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1AEF0B-966C-4C64-B3E9-1E89FA2470EB}"/>
            </a:ext>
          </a:extLst>
        </xdr:cNvPr>
        <xdr:cNvSpPr txBox="1"/>
      </xdr:nvSpPr>
      <xdr:spPr>
        <a:xfrm>
          <a:off x="3886200" y="1123950"/>
          <a:ext cx="22288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Step</a:t>
          </a:r>
          <a:r>
            <a:rPr lang="en-US" sz="1100" b="1" baseline="0"/>
            <a:t> 3:</a:t>
          </a:r>
          <a:r>
            <a:rPr lang="en-US" sz="1100" b="0" baseline="0"/>
            <a:t> Fill in respective costs Fixed Costs and Variable Costs Charts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921B-154A-4F78-85C9-F10AA8BD8D0D}">
  <dimension ref="B1:L59"/>
  <sheetViews>
    <sheetView tabSelected="1" topLeftCell="A8" workbookViewId="0">
      <selection activeCell="D23" sqref="D23"/>
    </sheetView>
  </sheetViews>
  <sheetFormatPr defaultRowHeight="14.5" x14ac:dyDescent="0.35"/>
  <cols>
    <col min="1" max="1" width="2.1796875" style="30" customWidth="1"/>
    <col min="2" max="2" width="27.90625" style="30" bestFit="1" customWidth="1"/>
    <col min="3" max="3" width="11.54296875" style="30" bestFit="1" customWidth="1"/>
    <col min="4" max="4" width="14.36328125" style="30" bestFit="1" customWidth="1"/>
    <col min="5" max="5" width="11.81640625" style="30" bestFit="1" customWidth="1"/>
    <col min="6" max="6" width="25.7265625" style="30" customWidth="1"/>
    <col min="7" max="7" width="18.36328125" style="30" customWidth="1"/>
    <col min="8" max="8" width="14.36328125" style="30" bestFit="1" customWidth="1"/>
    <col min="9" max="9" width="13.36328125" style="30" customWidth="1"/>
    <col min="10" max="10" width="31.1796875" style="30" bestFit="1" customWidth="1"/>
    <col min="11" max="11" width="19.81640625" style="30" customWidth="1"/>
    <col min="12" max="12" width="14.81640625" style="30" bestFit="1" customWidth="1"/>
    <col min="13" max="14" width="17.6328125" style="30" customWidth="1"/>
    <col min="15" max="16384" width="8.7265625" style="30"/>
  </cols>
  <sheetData>
    <row r="1" spans="2:12" ht="10" customHeight="1" thickBot="1" x14ac:dyDescent="0.4"/>
    <row r="2" spans="2:12" ht="15" thickBot="1" x14ac:dyDescent="0.4">
      <c r="F2" s="87" t="s">
        <v>12</v>
      </c>
      <c r="G2" s="88"/>
    </row>
    <row r="3" spans="2:12" x14ac:dyDescent="0.35">
      <c r="D3" s="31"/>
      <c r="E3" s="32" t="s">
        <v>29</v>
      </c>
      <c r="F3" s="33" t="s">
        <v>32</v>
      </c>
      <c r="G3" s="34" t="s">
        <v>33</v>
      </c>
    </row>
    <row r="4" spans="2:12" x14ac:dyDescent="0.35">
      <c r="F4" s="35" t="s">
        <v>34</v>
      </c>
      <c r="G4" s="36" t="s">
        <v>35</v>
      </c>
    </row>
    <row r="5" spans="2:12" x14ac:dyDescent="0.35">
      <c r="F5" s="35" t="s">
        <v>49</v>
      </c>
      <c r="G5" s="36" t="s">
        <v>50</v>
      </c>
    </row>
    <row r="6" spans="2:12" ht="15" thickBot="1" x14ac:dyDescent="0.4">
      <c r="F6" s="37" t="s">
        <v>23</v>
      </c>
      <c r="G6" s="38" t="s">
        <v>27</v>
      </c>
    </row>
    <row r="7" spans="2:12" x14ac:dyDescent="0.35">
      <c r="B7" s="39" t="s">
        <v>0</v>
      </c>
      <c r="F7" s="40"/>
      <c r="G7" s="40"/>
    </row>
    <row r="8" spans="2:12" x14ac:dyDescent="0.35">
      <c r="B8" s="39" t="s">
        <v>31</v>
      </c>
      <c r="C8" s="41" t="s">
        <v>28</v>
      </c>
      <c r="F8" s="40"/>
      <c r="G8" s="40"/>
    </row>
    <row r="9" spans="2:12" ht="15" thickBot="1" x14ac:dyDescent="0.4">
      <c r="B9" s="39"/>
    </row>
    <row r="10" spans="2:12" ht="15" thickBot="1" x14ac:dyDescent="0.4">
      <c r="B10" s="81" t="str">
        <f>B8&amp;" Fixed Costs"</f>
        <v>Sally's Sandwiches Fixed Costs</v>
      </c>
      <c r="C10" s="82"/>
      <c r="D10" s="83"/>
      <c r="E10" s="31" t="s">
        <v>30</v>
      </c>
      <c r="F10" s="81" t="str">
        <f>" Variable Costs of "&amp;F3</f>
        <v xml:space="preserve"> Variable Costs of Italian Sub</v>
      </c>
      <c r="G10" s="82"/>
      <c r="H10" s="83"/>
      <c r="J10" s="84" t="str">
        <f>" Variable Costs of "&amp;G3</f>
        <v xml:space="preserve"> Variable Costs of Buffalo Chicken Sub</v>
      </c>
      <c r="K10" s="85"/>
      <c r="L10" s="86"/>
    </row>
    <row r="11" spans="2:12" x14ac:dyDescent="0.35">
      <c r="B11" s="42" t="s">
        <v>7</v>
      </c>
      <c r="C11" s="43" t="s">
        <v>6</v>
      </c>
      <c r="D11" s="44" t="s">
        <v>11</v>
      </c>
      <c r="F11" s="42" t="s">
        <v>13</v>
      </c>
      <c r="G11" s="43" t="s">
        <v>14</v>
      </c>
      <c r="H11" s="45" t="s">
        <v>16</v>
      </c>
      <c r="J11" s="46" t="s">
        <v>13</v>
      </c>
      <c r="K11" s="47" t="s">
        <v>14</v>
      </c>
      <c r="L11" s="48" t="s">
        <v>16</v>
      </c>
    </row>
    <row r="12" spans="2:12" x14ac:dyDescent="0.35">
      <c r="B12" s="49" t="s">
        <v>36</v>
      </c>
      <c r="C12" s="50">
        <v>1100</v>
      </c>
      <c r="D12" s="51">
        <f>IFERROR(C12/$C$18,"0")</f>
        <v>0.12464589235127478</v>
      </c>
      <c r="F12" s="49" t="s">
        <v>40</v>
      </c>
      <c r="G12" s="50">
        <v>0.5</v>
      </c>
      <c r="H12" s="52">
        <f>IFERROR(G12/$G$17,"0")</f>
        <v>6.5019505851755519E-2</v>
      </c>
      <c r="J12" s="49" t="s">
        <v>40</v>
      </c>
      <c r="K12" s="50">
        <v>0.5</v>
      </c>
      <c r="L12" s="52">
        <f>IFERROR(K12/$K$17,"0")</f>
        <v>5.5617352614015569E-2</v>
      </c>
    </row>
    <row r="13" spans="2:12" x14ac:dyDescent="0.35">
      <c r="B13" s="49" t="s">
        <v>37</v>
      </c>
      <c r="C13" s="50">
        <v>7200</v>
      </c>
      <c r="D13" s="51">
        <f t="shared" ref="D13:D16" si="0">IFERROR(C13/$C$18,"0")</f>
        <v>0.81586402266288949</v>
      </c>
      <c r="F13" s="49" t="s">
        <v>41</v>
      </c>
      <c r="G13" s="50">
        <v>3</v>
      </c>
      <c r="H13" s="52">
        <f t="shared" ref="H13:H18" si="1">IFERROR(G13/$G$17,"0")</f>
        <v>0.39011703511053314</v>
      </c>
      <c r="J13" s="49" t="s">
        <v>44</v>
      </c>
      <c r="K13" s="50">
        <v>2.5</v>
      </c>
      <c r="L13" s="52">
        <f t="shared" ref="L13:L18" si="2">IFERROR(K13/$K$17,"0")</f>
        <v>0.27808676307007785</v>
      </c>
    </row>
    <row r="14" spans="2:12" x14ac:dyDescent="0.35">
      <c r="B14" s="49" t="s">
        <v>38</v>
      </c>
      <c r="C14" s="50">
        <v>300</v>
      </c>
      <c r="D14" s="51">
        <f t="shared" si="0"/>
        <v>3.39943342776204E-2</v>
      </c>
      <c r="F14" s="49" t="s">
        <v>42</v>
      </c>
      <c r="G14" s="50">
        <v>0.25</v>
      </c>
      <c r="H14" s="52">
        <f t="shared" si="1"/>
        <v>3.2509752925877759E-2</v>
      </c>
      <c r="J14" s="49" t="s">
        <v>42</v>
      </c>
      <c r="K14" s="50">
        <v>0.25</v>
      </c>
      <c r="L14" s="52">
        <f t="shared" si="2"/>
        <v>2.7808676307007785E-2</v>
      </c>
    </row>
    <row r="15" spans="2:12" x14ac:dyDescent="0.35">
      <c r="B15" s="49" t="s">
        <v>39</v>
      </c>
      <c r="C15" s="50">
        <v>225</v>
      </c>
      <c r="D15" s="51">
        <f t="shared" si="0"/>
        <v>2.5495750708215296E-2</v>
      </c>
      <c r="F15" s="49" t="s">
        <v>43</v>
      </c>
      <c r="G15" s="50">
        <v>0.75</v>
      </c>
      <c r="H15" s="52">
        <f t="shared" si="1"/>
        <v>9.7529258777633285E-2</v>
      </c>
      <c r="J15" s="49" t="s">
        <v>43</v>
      </c>
      <c r="K15" s="50">
        <v>0.75</v>
      </c>
      <c r="L15" s="52">
        <f t="shared" si="2"/>
        <v>8.3426028921023354E-2</v>
      </c>
    </row>
    <row r="16" spans="2:12" x14ac:dyDescent="0.35">
      <c r="B16" s="49" t="s">
        <v>8</v>
      </c>
      <c r="C16" s="50"/>
      <c r="D16" s="51">
        <f t="shared" si="0"/>
        <v>0</v>
      </c>
      <c r="F16" s="49" t="s">
        <v>6</v>
      </c>
      <c r="G16" s="50">
        <f>SUM(G12:G15)</f>
        <v>4.5</v>
      </c>
      <c r="H16" s="53">
        <f t="shared" si="1"/>
        <v>0.58517555266579968</v>
      </c>
      <c r="J16" s="49" t="s">
        <v>6</v>
      </c>
      <c r="K16" s="50">
        <f>SUM(K12:K15)</f>
        <v>4</v>
      </c>
      <c r="L16" s="52">
        <f t="shared" si="2"/>
        <v>0.44493882091212456</v>
      </c>
    </row>
    <row r="17" spans="2:12" x14ac:dyDescent="0.35">
      <c r="B17" s="49" t="s">
        <v>9</v>
      </c>
      <c r="C17" s="50"/>
      <c r="D17" s="51">
        <f>IFERROR(C17/$C$18,"0")</f>
        <v>0</v>
      </c>
      <c r="F17" s="49" t="str">
        <f>"Selling Price of "&amp;F3</f>
        <v>Selling Price of Italian Sub</v>
      </c>
      <c r="G17" s="50">
        <v>7.69</v>
      </c>
      <c r="H17" s="53">
        <f>IFERROR(G17/$G$17,"0")</f>
        <v>1</v>
      </c>
      <c r="J17" s="49" t="str">
        <f>"Selling Price of "&amp;G3</f>
        <v>Selling Price of Buffalo Chicken Sub</v>
      </c>
      <c r="K17" s="54">
        <v>8.99</v>
      </c>
      <c r="L17" s="52">
        <f t="shared" si="2"/>
        <v>1</v>
      </c>
    </row>
    <row r="18" spans="2:12" ht="15" thickBot="1" x14ac:dyDescent="0.4">
      <c r="B18" s="55" t="s">
        <v>10</v>
      </c>
      <c r="C18" s="56">
        <f>SUM(C12:C17)</f>
        <v>8825</v>
      </c>
      <c r="D18" s="57"/>
      <c r="F18" s="49" t="s">
        <v>15</v>
      </c>
      <c r="G18" s="50">
        <f>G17-G16</f>
        <v>3.1900000000000004</v>
      </c>
      <c r="H18" s="53">
        <f t="shared" si="1"/>
        <v>0.41482444733420026</v>
      </c>
      <c r="J18" s="49" t="s">
        <v>15</v>
      </c>
      <c r="K18" s="54">
        <f>K17-K16</f>
        <v>4.99</v>
      </c>
      <c r="L18" s="52">
        <f t="shared" si="2"/>
        <v>0.55506117908787544</v>
      </c>
    </row>
    <row r="19" spans="2:12" ht="15" thickBot="1" x14ac:dyDescent="0.4">
      <c r="F19" s="49" t="str">
        <f>"Number of "&amp;F3&amp;" Sold"</f>
        <v>Number of Italian Sub Sold</v>
      </c>
      <c r="G19" s="58">
        <v>500</v>
      </c>
      <c r="H19" s="59"/>
      <c r="J19" s="49" t="str">
        <f>"Number of "&amp;G3&amp;" Sold"</f>
        <v>Number of Buffalo Chicken Sub Sold</v>
      </c>
      <c r="K19" s="58">
        <v>500</v>
      </c>
      <c r="L19" s="59"/>
    </row>
    <row r="20" spans="2:12" ht="15" thickBot="1" x14ac:dyDescent="0.4">
      <c r="B20" s="60" t="s">
        <v>17</v>
      </c>
      <c r="C20" s="61">
        <f>(G16*G19)+(K16*K19)+(G29*G32)+(K29*K32)+(G42*G45)+(K42*K45)+(G55*G58)+(K55*K58)</f>
        <v>7703</v>
      </c>
      <c r="F20" s="62" t="str">
        <f>"Profit From "&amp;F3</f>
        <v>Profit From Italian Sub</v>
      </c>
      <c r="G20" s="63">
        <f>G18*G19</f>
        <v>1595.0000000000002</v>
      </c>
      <c r="H20" s="57"/>
      <c r="J20" s="62" t="str">
        <f>"Profit From "&amp;G3</f>
        <v>Profit From Buffalo Chicken Sub</v>
      </c>
      <c r="K20" s="63">
        <f>K18*K19</f>
        <v>2495</v>
      </c>
      <c r="L20" s="57"/>
    </row>
    <row r="21" spans="2:12" ht="15" thickBot="1" x14ac:dyDescent="0.4">
      <c r="B21" s="55" t="s">
        <v>18</v>
      </c>
      <c r="C21" s="64">
        <f>C20+C18</f>
        <v>16528</v>
      </c>
    </row>
    <row r="22" spans="2:12" ht="15" thickBot="1" x14ac:dyDescent="0.4">
      <c r="D22" s="65"/>
    </row>
    <row r="23" spans="2:12" ht="15" thickBot="1" x14ac:dyDescent="0.4">
      <c r="B23" s="66" t="s">
        <v>19</v>
      </c>
      <c r="C23" s="67">
        <f>C21</f>
        <v>16528</v>
      </c>
      <c r="F23" s="81" t="str">
        <f>" Variable Costs of "&amp;F4</f>
        <v xml:space="preserve"> Variable Costs of BLT Sub</v>
      </c>
      <c r="G23" s="82"/>
      <c r="H23" s="83"/>
      <c r="J23" s="81" t="str">
        <f>" Variable Costs of "&amp;G4</f>
        <v xml:space="preserve"> Variable Costs of Meatball Sub</v>
      </c>
      <c r="K23" s="82"/>
      <c r="L23" s="83"/>
    </row>
    <row r="24" spans="2:12" ht="15" thickBot="1" x14ac:dyDescent="0.4">
      <c r="B24" s="66" t="s">
        <v>48</v>
      </c>
      <c r="C24" s="67">
        <f>(G17*G19)+(K17*K19)+(G30*G32)+(K30*K32)+(G43*G45)+(K43*K45)+(G56*G58)+(K56*K58)</f>
        <v>16250</v>
      </c>
      <c r="F24" s="42" t="s">
        <v>13</v>
      </c>
      <c r="G24" s="43" t="s">
        <v>14</v>
      </c>
      <c r="H24" s="45" t="s">
        <v>16</v>
      </c>
      <c r="J24" s="42" t="s">
        <v>13</v>
      </c>
      <c r="K24" s="43" t="s">
        <v>14</v>
      </c>
      <c r="L24" s="45" t="s">
        <v>16</v>
      </c>
    </row>
    <row r="25" spans="2:12" ht="15" thickBot="1" x14ac:dyDescent="0.4">
      <c r="B25" s="66" t="s">
        <v>56</v>
      </c>
      <c r="C25" s="67">
        <f>C24-C23</f>
        <v>-278</v>
      </c>
      <c r="F25" s="49" t="s">
        <v>40</v>
      </c>
      <c r="G25" s="50">
        <v>0.5</v>
      </c>
      <c r="H25" s="52">
        <f>IFERROR(G25/$G$30,"0")</f>
        <v>6.6666666666666666E-2</v>
      </c>
      <c r="J25" s="49" t="s">
        <v>40</v>
      </c>
      <c r="K25" s="50">
        <v>0.5</v>
      </c>
      <c r="L25" s="52">
        <f>IFERROR(K25/$K$30,"0")</f>
        <v>5.7537399309551214E-2</v>
      </c>
    </row>
    <row r="26" spans="2:12" x14ac:dyDescent="0.35">
      <c r="F26" s="49" t="s">
        <v>45</v>
      </c>
      <c r="G26" s="50">
        <v>2.25</v>
      </c>
      <c r="H26" s="52">
        <f t="shared" ref="H26:H31" si="3">IFERROR(G26/$G$30,"0")</f>
        <v>0.3</v>
      </c>
      <c r="J26" s="49" t="s">
        <v>53</v>
      </c>
      <c r="K26" s="50">
        <v>3</v>
      </c>
      <c r="L26" s="52">
        <f t="shared" ref="L26:L31" si="4">IFERROR(K26/$K$30,"0")</f>
        <v>0.34522439585730724</v>
      </c>
    </row>
    <row r="27" spans="2:12" x14ac:dyDescent="0.35">
      <c r="F27" s="49" t="s">
        <v>46</v>
      </c>
      <c r="G27" s="50">
        <v>0.5</v>
      </c>
      <c r="H27" s="52">
        <f t="shared" si="3"/>
        <v>6.6666666666666666E-2</v>
      </c>
      <c r="J27" s="49" t="s">
        <v>54</v>
      </c>
      <c r="K27" s="50">
        <v>1</v>
      </c>
      <c r="L27" s="52">
        <f t="shared" si="4"/>
        <v>0.11507479861910243</v>
      </c>
    </row>
    <row r="28" spans="2:12" x14ac:dyDescent="0.35">
      <c r="F28" s="49" t="s">
        <v>47</v>
      </c>
      <c r="G28" s="50">
        <v>0</v>
      </c>
      <c r="H28" s="52">
        <f t="shared" si="3"/>
        <v>0</v>
      </c>
      <c r="J28" s="49" t="s">
        <v>42</v>
      </c>
      <c r="K28" s="50">
        <v>0.25</v>
      </c>
      <c r="L28" s="52">
        <f t="shared" si="4"/>
        <v>2.8768699654775607E-2</v>
      </c>
    </row>
    <row r="29" spans="2:12" x14ac:dyDescent="0.35">
      <c r="F29" s="49" t="s">
        <v>6</v>
      </c>
      <c r="G29" s="50">
        <f>SUM(G25:G28)</f>
        <v>3.25</v>
      </c>
      <c r="H29" s="52">
        <f t="shared" si="3"/>
        <v>0.43333333333333335</v>
      </c>
      <c r="J29" s="49" t="s">
        <v>6</v>
      </c>
      <c r="K29" s="50">
        <f>SUM(K25:K28)</f>
        <v>4.75</v>
      </c>
      <c r="L29" s="52">
        <f t="shared" si="4"/>
        <v>0.54660529344073649</v>
      </c>
    </row>
    <row r="30" spans="2:12" x14ac:dyDescent="0.35">
      <c r="F30" s="49" t="str">
        <f>"Selling Price of "&amp;F4</f>
        <v>Selling Price of BLT Sub</v>
      </c>
      <c r="G30" s="54">
        <v>7.5</v>
      </c>
      <c r="H30" s="52">
        <f t="shared" si="3"/>
        <v>1</v>
      </c>
      <c r="J30" s="49" t="str">
        <f>"Selling Price of "&amp;G4</f>
        <v>Selling Price of Meatball Sub</v>
      </c>
      <c r="K30" s="54">
        <v>8.69</v>
      </c>
      <c r="L30" s="52">
        <f t="shared" si="4"/>
        <v>1</v>
      </c>
    </row>
    <row r="31" spans="2:12" x14ac:dyDescent="0.35">
      <c r="F31" s="49" t="s">
        <v>15</v>
      </c>
      <c r="G31" s="54">
        <f>G30-G29</f>
        <v>4.25</v>
      </c>
      <c r="H31" s="52">
        <f t="shared" si="3"/>
        <v>0.56666666666666665</v>
      </c>
      <c r="J31" s="49" t="s">
        <v>15</v>
      </c>
      <c r="K31" s="54">
        <f>K30-K29</f>
        <v>3.9399999999999995</v>
      </c>
      <c r="L31" s="52">
        <f t="shared" si="4"/>
        <v>0.45339470655926351</v>
      </c>
    </row>
    <row r="32" spans="2:12" x14ac:dyDescent="0.35">
      <c r="F32" s="49" t="str">
        <f>"Number of "&amp;F4&amp;" Sold"</f>
        <v>Number of BLT Sub Sold</v>
      </c>
      <c r="G32" s="58">
        <v>400</v>
      </c>
      <c r="H32" s="59"/>
      <c r="J32" s="49" t="str">
        <f>"Number of "&amp;G4&amp;" Sold"</f>
        <v>Number of Meatball Sub Sold</v>
      </c>
      <c r="K32" s="58">
        <v>300</v>
      </c>
      <c r="L32" s="59"/>
    </row>
    <row r="33" spans="6:12" ht="15" thickBot="1" x14ac:dyDescent="0.4">
      <c r="F33" s="62" t="str">
        <f>"Profit From "&amp;F4</f>
        <v>Profit From BLT Sub</v>
      </c>
      <c r="G33" s="63">
        <f>G31*G32</f>
        <v>1700</v>
      </c>
      <c r="H33" s="57"/>
      <c r="J33" s="62" t="str">
        <f>"Profit From "&amp;G4</f>
        <v>Profit From Meatball Sub</v>
      </c>
      <c r="K33" s="63">
        <f>K31*K32</f>
        <v>1181.9999999999998</v>
      </c>
      <c r="L33" s="57"/>
    </row>
    <row r="35" spans="6:12" ht="15" thickBot="1" x14ac:dyDescent="0.4"/>
    <row r="36" spans="6:12" ht="15" thickBot="1" x14ac:dyDescent="0.4">
      <c r="F36" s="81" t="str">
        <f>" Variable Costs of "&amp;F5</f>
        <v xml:space="preserve"> Variable Costs of Drinks</v>
      </c>
      <c r="G36" s="82"/>
      <c r="H36" s="83"/>
      <c r="J36" s="84" t="str">
        <f>" Variable Costs of "&amp;G5</f>
        <v xml:space="preserve"> Variable Costs of Chips</v>
      </c>
      <c r="K36" s="85"/>
      <c r="L36" s="86"/>
    </row>
    <row r="37" spans="6:12" x14ac:dyDescent="0.35">
      <c r="F37" s="42" t="s">
        <v>13</v>
      </c>
      <c r="G37" s="43" t="s">
        <v>14</v>
      </c>
      <c r="H37" s="45" t="s">
        <v>16</v>
      </c>
      <c r="J37" s="46" t="s">
        <v>13</v>
      </c>
      <c r="K37" s="47" t="s">
        <v>14</v>
      </c>
      <c r="L37" s="48" t="s">
        <v>16</v>
      </c>
    </row>
    <row r="38" spans="6:12" x14ac:dyDescent="0.35">
      <c r="F38" s="49" t="s">
        <v>51</v>
      </c>
      <c r="G38" s="50">
        <v>0.05</v>
      </c>
      <c r="H38" s="52">
        <f>IFERROR(G38/$G$43,"0")</f>
        <v>2.1834061135371181E-2</v>
      </c>
      <c r="J38" s="49" t="s">
        <v>55</v>
      </c>
      <c r="K38" s="50">
        <v>0.49</v>
      </c>
      <c r="L38" s="52">
        <f>IFERROR(K38/$K$43,"0")</f>
        <v>0.49</v>
      </c>
    </row>
    <row r="39" spans="6:12" x14ac:dyDescent="0.35">
      <c r="F39" s="49" t="s">
        <v>52</v>
      </c>
      <c r="G39" s="50">
        <v>0.5</v>
      </c>
      <c r="H39" s="52">
        <f t="shared" ref="H39:H44" si="5">IFERROR(G39/$G$43,"0")</f>
        <v>0.2183406113537118</v>
      </c>
      <c r="J39" s="49" t="s">
        <v>3</v>
      </c>
      <c r="K39" s="50">
        <v>0</v>
      </c>
      <c r="L39" s="52">
        <f t="shared" ref="L39:L44" si="6">IFERROR(K39/$K$43,"0")</f>
        <v>0</v>
      </c>
    </row>
    <row r="40" spans="6:12" x14ac:dyDescent="0.35">
      <c r="F40" s="49" t="s">
        <v>4</v>
      </c>
      <c r="G40" s="50">
        <v>0</v>
      </c>
      <c r="H40" s="52">
        <f t="shared" si="5"/>
        <v>0</v>
      </c>
      <c r="J40" s="49" t="s">
        <v>4</v>
      </c>
      <c r="K40" s="50">
        <v>0</v>
      </c>
      <c r="L40" s="52">
        <f t="shared" si="6"/>
        <v>0</v>
      </c>
    </row>
    <row r="41" spans="6:12" x14ac:dyDescent="0.35">
      <c r="F41" s="49" t="s">
        <v>5</v>
      </c>
      <c r="G41" s="50">
        <v>0</v>
      </c>
      <c r="H41" s="52">
        <f t="shared" si="5"/>
        <v>0</v>
      </c>
      <c r="J41" s="49" t="s">
        <v>5</v>
      </c>
      <c r="K41" s="50">
        <v>0</v>
      </c>
      <c r="L41" s="52">
        <f t="shared" si="6"/>
        <v>0</v>
      </c>
    </row>
    <row r="42" spans="6:12" x14ac:dyDescent="0.35">
      <c r="F42" s="49" t="s">
        <v>6</v>
      </c>
      <c r="G42" s="50">
        <f>SUM(G38:G41)</f>
        <v>0.55000000000000004</v>
      </c>
      <c r="H42" s="52">
        <f t="shared" si="5"/>
        <v>0.24017467248908297</v>
      </c>
      <c r="J42" s="49" t="s">
        <v>6</v>
      </c>
      <c r="K42" s="50">
        <f>SUM(K38:K41)</f>
        <v>0.49</v>
      </c>
      <c r="L42" s="52">
        <f t="shared" si="6"/>
        <v>0.49</v>
      </c>
    </row>
    <row r="43" spans="6:12" x14ac:dyDescent="0.35">
      <c r="F43" s="49" t="str">
        <f>"Selling Price of "&amp;F5</f>
        <v>Selling Price of Drinks</v>
      </c>
      <c r="G43" s="54">
        <v>2.29</v>
      </c>
      <c r="H43" s="52">
        <f t="shared" si="5"/>
        <v>1</v>
      </c>
      <c r="J43" s="49" t="str">
        <f>"Selling Price of "&amp;G5</f>
        <v>Selling Price of Chips</v>
      </c>
      <c r="K43" s="54">
        <v>1</v>
      </c>
      <c r="L43" s="52">
        <f t="shared" si="6"/>
        <v>1</v>
      </c>
    </row>
    <row r="44" spans="6:12" x14ac:dyDescent="0.35">
      <c r="F44" s="49" t="s">
        <v>15</v>
      </c>
      <c r="G44" s="54">
        <f>G43-G42</f>
        <v>1.74</v>
      </c>
      <c r="H44" s="52">
        <f t="shared" si="5"/>
        <v>0.75982532751091703</v>
      </c>
      <c r="J44" s="49" t="s">
        <v>15</v>
      </c>
      <c r="K44" s="54">
        <f>K43-K42</f>
        <v>0.51</v>
      </c>
      <c r="L44" s="52">
        <f t="shared" si="6"/>
        <v>0.51</v>
      </c>
    </row>
    <row r="45" spans="6:12" x14ac:dyDescent="0.35">
      <c r="F45" s="49" t="str">
        <f>"Number of "&amp;F5&amp;" Sold"</f>
        <v>Number of Drinks Sold</v>
      </c>
      <c r="G45" s="58">
        <v>700</v>
      </c>
      <c r="H45" s="59"/>
      <c r="J45" s="49" t="str">
        <f>"Number of "&amp;G5&amp;" Sold"</f>
        <v>Number of Chips Sold</v>
      </c>
      <c r="K45" s="58">
        <v>700</v>
      </c>
      <c r="L45" s="59"/>
    </row>
    <row r="46" spans="6:12" ht="15" thickBot="1" x14ac:dyDescent="0.4">
      <c r="F46" s="62" t="str">
        <f>"Profit From "&amp;F5</f>
        <v>Profit From Drinks</v>
      </c>
      <c r="G46" s="63">
        <f>G44*G45</f>
        <v>1218</v>
      </c>
      <c r="H46" s="57"/>
      <c r="J46" s="62" t="str">
        <f>"Profit From "&amp;G5</f>
        <v>Profit From Chips</v>
      </c>
      <c r="K46" s="63">
        <f>K44*K45</f>
        <v>357</v>
      </c>
      <c r="L46" s="57"/>
    </row>
    <row r="48" spans="6:12" ht="15" thickBot="1" x14ac:dyDescent="0.4"/>
    <row r="49" spans="6:12" x14ac:dyDescent="0.35">
      <c r="F49" s="81" t="str">
        <f>" Variable Costs of "&amp;F6</f>
        <v xml:space="preserve"> Variable Costs of [Product 7]</v>
      </c>
      <c r="G49" s="82"/>
      <c r="H49" s="83"/>
      <c r="J49" s="81" t="str">
        <f>" Variable Costs of "&amp;G6</f>
        <v xml:space="preserve"> Variable Costs of [Product 8]</v>
      </c>
      <c r="K49" s="82"/>
      <c r="L49" s="83"/>
    </row>
    <row r="50" spans="6:12" x14ac:dyDescent="0.35">
      <c r="F50" s="42" t="s">
        <v>13</v>
      </c>
      <c r="G50" s="43" t="s">
        <v>14</v>
      </c>
      <c r="H50" s="45" t="s">
        <v>16</v>
      </c>
      <c r="J50" s="42" t="s">
        <v>13</v>
      </c>
      <c r="K50" s="43" t="s">
        <v>14</v>
      </c>
      <c r="L50" s="45" t="s">
        <v>16</v>
      </c>
    </row>
    <row r="51" spans="6:12" x14ac:dyDescent="0.35">
      <c r="F51" s="49" t="s">
        <v>2</v>
      </c>
      <c r="G51" s="50">
        <v>0</v>
      </c>
      <c r="H51" s="52" t="str">
        <f>IFERROR(G51/$G$56,"0")</f>
        <v>0</v>
      </c>
      <c r="J51" s="49" t="s">
        <v>2</v>
      </c>
      <c r="K51" s="50">
        <v>0</v>
      </c>
      <c r="L51" s="52" t="str">
        <f>IFERROR(K51/$K$56,"0")</f>
        <v>0</v>
      </c>
    </row>
    <row r="52" spans="6:12" x14ac:dyDescent="0.35">
      <c r="F52" s="49" t="s">
        <v>3</v>
      </c>
      <c r="G52" s="50">
        <v>0</v>
      </c>
      <c r="H52" s="52" t="str">
        <f t="shared" ref="H52:H57" si="7">IFERROR(G52/$G$56,"0")</f>
        <v>0</v>
      </c>
      <c r="J52" s="49" t="s">
        <v>3</v>
      </c>
      <c r="K52" s="50">
        <v>0</v>
      </c>
      <c r="L52" s="52" t="str">
        <f t="shared" ref="L52:L57" si="8">IFERROR(K52/$K$56,"0")</f>
        <v>0</v>
      </c>
    </row>
    <row r="53" spans="6:12" x14ac:dyDescent="0.35">
      <c r="F53" s="49" t="s">
        <v>4</v>
      </c>
      <c r="G53" s="50">
        <v>0</v>
      </c>
      <c r="H53" s="52" t="str">
        <f t="shared" si="7"/>
        <v>0</v>
      </c>
      <c r="J53" s="49" t="s">
        <v>4</v>
      </c>
      <c r="K53" s="50">
        <v>0</v>
      </c>
      <c r="L53" s="52" t="str">
        <f t="shared" si="8"/>
        <v>0</v>
      </c>
    </row>
    <row r="54" spans="6:12" x14ac:dyDescent="0.35">
      <c r="F54" s="49" t="s">
        <v>5</v>
      </c>
      <c r="G54" s="50">
        <v>0</v>
      </c>
      <c r="H54" s="52" t="str">
        <f t="shared" si="7"/>
        <v>0</v>
      </c>
      <c r="J54" s="49" t="s">
        <v>5</v>
      </c>
      <c r="K54" s="50">
        <v>0</v>
      </c>
      <c r="L54" s="52" t="str">
        <f t="shared" si="8"/>
        <v>0</v>
      </c>
    </row>
    <row r="55" spans="6:12" x14ac:dyDescent="0.35">
      <c r="F55" s="49" t="s">
        <v>6</v>
      </c>
      <c r="G55" s="50">
        <f>SUM(G51:G54)</f>
        <v>0</v>
      </c>
      <c r="H55" s="52" t="str">
        <f t="shared" si="7"/>
        <v>0</v>
      </c>
      <c r="J55" s="49" t="s">
        <v>6</v>
      </c>
      <c r="K55" s="50">
        <f>SUM(K51:K54)</f>
        <v>0</v>
      </c>
      <c r="L55" s="52" t="str">
        <f t="shared" si="8"/>
        <v>0</v>
      </c>
    </row>
    <row r="56" spans="6:12" x14ac:dyDescent="0.35">
      <c r="F56" s="49" t="str">
        <f>"Selling Price of "&amp;F6</f>
        <v>Selling Price of [Product 7]</v>
      </c>
      <c r="G56" s="54">
        <v>0</v>
      </c>
      <c r="H56" s="52" t="str">
        <f t="shared" si="7"/>
        <v>0</v>
      </c>
      <c r="J56" s="49" t="str">
        <f>"Selling Price of "&amp;G6</f>
        <v>Selling Price of [Product 8]</v>
      </c>
      <c r="K56" s="54">
        <v>0</v>
      </c>
      <c r="L56" s="52" t="str">
        <f t="shared" si="8"/>
        <v>0</v>
      </c>
    </row>
    <row r="57" spans="6:12" x14ac:dyDescent="0.35">
      <c r="F57" s="49" t="s">
        <v>15</v>
      </c>
      <c r="G57" s="54">
        <f>G56-G55</f>
        <v>0</v>
      </c>
      <c r="H57" s="52" t="str">
        <f t="shared" si="7"/>
        <v>0</v>
      </c>
      <c r="J57" s="49" t="s">
        <v>15</v>
      </c>
      <c r="K57" s="54">
        <f>K56-K55</f>
        <v>0</v>
      </c>
      <c r="L57" s="52" t="str">
        <f t="shared" si="8"/>
        <v>0</v>
      </c>
    </row>
    <row r="58" spans="6:12" x14ac:dyDescent="0.35">
      <c r="F58" s="49" t="str">
        <f>"Number of "&amp;F6&amp;" Sold"</f>
        <v>Number of [Product 7] Sold</v>
      </c>
      <c r="G58" s="58">
        <v>0</v>
      </c>
      <c r="H58" s="59"/>
      <c r="J58" s="49" t="str">
        <f>"Number of "&amp;G6&amp;" Sold"</f>
        <v>Number of [Product 8] Sold</v>
      </c>
      <c r="K58" s="58">
        <v>0</v>
      </c>
      <c r="L58" s="59"/>
    </row>
    <row r="59" spans="6:12" ht="15" thickBot="1" x14ac:dyDescent="0.4">
      <c r="F59" s="62" t="str">
        <f>"Profit From "&amp;F6</f>
        <v>Profit From [Product 7]</v>
      </c>
      <c r="G59" s="63">
        <f>G57*G58</f>
        <v>0</v>
      </c>
      <c r="H59" s="57"/>
      <c r="J59" s="62" t="str">
        <f>"Profit From "&amp;G6</f>
        <v>Profit From [Product 8]</v>
      </c>
      <c r="K59" s="63">
        <f>K57*K58</f>
        <v>0</v>
      </c>
      <c r="L59" s="57"/>
    </row>
  </sheetData>
  <sheetProtection algorithmName="SHA-512" hashValue="KVzzZYsvC4c2+4VcPWmV7+eKaboX7X76PSMKLnI+GUy/1QXfxZSvSPiZfO8IbvO0KYNdNAzdl+B/Bd2mbIBM5A==" saltValue="IFDtLyI66Hehrc8dc9IMEQ==" spinCount="100000" sheet="1" objects="1" scenarios="1"/>
  <mergeCells count="10">
    <mergeCell ref="F36:H36"/>
    <mergeCell ref="J36:L36"/>
    <mergeCell ref="F49:H49"/>
    <mergeCell ref="J49:L49"/>
    <mergeCell ref="F2:G2"/>
    <mergeCell ref="B10:D10"/>
    <mergeCell ref="F10:H10"/>
    <mergeCell ref="J10:L10"/>
    <mergeCell ref="F23:H23"/>
    <mergeCell ref="J23:L2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AF54-EF35-434E-9FB2-1BEA1AD2CEF8}">
  <dimension ref="B1:L59"/>
  <sheetViews>
    <sheetView zoomScale="75" zoomScaleNormal="75" workbookViewId="0">
      <selection activeCell="G25" sqref="G25 G31"/>
    </sheetView>
  </sheetViews>
  <sheetFormatPr defaultRowHeight="14.5" x14ac:dyDescent="0.35"/>
  <cols>
    <col min="1" max="1" width="2.1796875" customWidth="1"/>
    <col min="2" max="2" width="29.54296875" bestFit="1" customWidth="1"/>
    <col min="3" max="3" width="11.54296875" bestFit="1" customWidth="1"/>
    <col min="4" max="4" width="14.36328125" bestFit="1" customWidth="1"/>
    <col min="5" max="5" width="11.81640625" bestFit="1" customWidth="1"/>
    <col min="6" max="6" width="25.7265625" customWidth="1"/>
    <col min="7" max="7" width="18.36328125" customWidth="1"/>
    <col min="8" max="8" width="15.6328125" bestFit="1" customWidth="1"/>
    <col min="9" max="9" width="13.36328125" customWidth="1"/>
    <col min="10" max="10" width="29.453125" bestFit="1" customWidth="1"/>
    <col min="11" max="11" width="19.81640625" customWidth="1"/>
    <col min="12" max="12" width="14.81640625" bestFit="1" customWidth="1"/>
    <col min="13" max="14" width="17.6328125" customWidth="1"/>
  </cols>
  <sheetData>
    <row r="1" spans="2:12" ht="10" customHeight="1" thickBot="1" x14ac:dyDescent="0.4"/>
    <row r="2" spans="2:12" ht="19" thickBot="1" x14ac:dyDescent="0.5">
      <c r="F2" s="95" t="s">
        <v>12</v>
      </c>
      <c r="G2" s="96"/>
      <c r="J2" s="118" t="s">
        <v>57</v>
      </c>
    </row>
    <row r="3" spans="2:12" ht="15" thickBot="1" x14ac:dyDescent="0.4">
      <c r="D3" s="27"/>
      <c r="E3" s="29" t="s">
        <v>29</v>
      </c>
      <c r="F3" s="74" t="s">
        <v>20</v>
      </c>
      <c r="G3" s="75" t="s">
        <v>24</v>
      </c>
    </row>
    <row r="4" spans="2:12" ht="15" thickBot="1" x14ac:dyDescent="0.4">
      <c r="F4" s="76" t="s">
        <v>21</v>
      </c>
      <c r="G4" s="77" t="s">
        <v>25</v>
      </c>
      <c r="J4" s="119" t="s">
        <v>70</v>
      </c>
    </row>
    <row r="5" spans="2:12" x14ac:dyDescent="0.35">
      <c r="F5" s="76" t="s">
        <v>22</v>
      </c>
      <c r="G5" s="77" t="s">
        <v>26</v>
      </c>
    </row>
    <row r="6" spans="2:12" ht="15" thickBot="1" x14ac:dyDescent="0.4">
      <c r="F6" s="78" t="s">
        <v>23</v>
      </c>
      <c r="G6" s="79" t="s">
        <v>27</v>
      </c>
    </row>
    <row r="7" spans="2:12" x14ac:dyDescent="0.35">
      <c r="B7" s="1" t="s">
        <v>0</v>
      </c>
      <c r="F7" s="2"/>
      <c r="G7" s="2"/>
    </row>
    <row r="8" spans="2:12" x14ac:dyDescent="0.35">
      <c r="B8" s="80" t="s">
        <v>1</v>
      </c>
      <c r="C8" s="28" t="s">
        <v>28</v>
      </c>
      <c r="F8" s="2"/>
      <c r="G8" s="2"/>
    </row>
    <row r="9" spans="2:12" ht="15" thickBot="1" x14ac:dyDescent="0.4">
      <c r="B9" s="1"/>
    </row>
    <row r="10" spans="2:12" ht="15" thickBot="1" x14ac:dyDescent="0.4">
      <c r="B10" s="89" t="str">
        <f>B8&amp;" Fixed Costs"</f>
        <v>[ENTER BUSINESS NAME] Fixed Costs</v>
      </c>
      <c r="C10" s="90"/>
      <c r="D10" s="91"/>
      <c r="E10" s="27" t="s">
        <v>30</v>
      </c>
      <c r="F10" s="89" t="str">
        <f>" Variable Costs of "&amp;F3</f>
        <v xml:space="preserve"> Variable Costs of [Product 1]</v>
      </c>
      <c r="G10" s="90"/>
      <c r="H10" s="91"/>
      <c r="J10" s="92" t="str">
        <f>" Variable Costs of "&amp;G3</f>
        <v xml:space="preserve"> Variable Costs of [Product 2]</v>
      </c>
      <c r="K10" s="93"/>
      <c r="L10" s="94"/>
    </row>
    <row r="11" spans="2:12" x14ac:dyDescent="0.35">
      <c r="B11" s="9" t="s">
        <v>7</v>
      </c>
      <c r="C11" s="10" t="s">
        <v>6</v>
      </c>
      <c r="D11" s="12" t="s">
        <v>11</v>
      </c>
      <c r="F11" s="9" t="s">
        <v>13</v>
      </c>
      <c r="G11" s="10" t="s">
        <v>14</v>
      </c>
      <c r="H11" s="11" t="s">
        <v>16</v>
      </c>
      <c r="J11" s="6" t="s">
        <v>13</v>
      </c>
      <c r="K11" s="7" t="s">
        <v>14</v>
      </c>
      <c r="L11" s="8" t="s">
        <v>16</v>
      </c>
    </row>
    <row r="12" spans="2:12" x14ac:dyDescent="0.35">
      <c r="B12" s="70" t="s">
        <v>2</v>
      </c>
      <c r="C12" s="71"/>
      <c r="D12" s="17" t="str">
        <f>IFERROR(C12/$C$18,"0")</f>
        <v>0</v>
      </c>
      <c r="F12" s="70" t="s">
        <v>2</v>
      </c>
      <c r="G12" s="71">
        <v>0</v>
      </c>
      <c r="H12" s="20" t="str">
        <f>IFERROR(G12/$G$17,"0")</f>
        <v>0</v>
      </c>
      <c r="J12" s="70" t="s">
        <v>2</v>
      </c>
      <c r="K12" s="71">
        <v>0</v>
      </c>
      <c r="L12" s="20" t="str">
        <f>IFERROR(K12/$K$17,"0")</f>
        <v>0</v>
      </c>
    </row>
    <row r="13" spans="2:12" x14ac:dyDescent="0.35">
      <c r="B13" s="70" t="s">
        <v>3</v>
      </c>
      <c r="C13" s="71"/>
      <c r="D13" s="17" t="str">
        <f t="shared" ref="D13:D16" si="0">IFERROR(C13/$C$18,"0")</f>
        <v>0</v>
      </c>
      <c r="F13" s="70" t="s">
        <v>3</v>
      </c>
      <c r="G13" s="71">
        <v>0</v>
      </c>
      <c r="H13" s="20" t="str">
        <f t="shared" ref="H13:H18" si="1">IFERROR(G13/$G$17,"0")</f>
        <v>0</v>
      </c>
      <c r="J13" s="70" t="s">
        <v>3</v>
      </c>
      <c r="K13" s="71">
        <v>0</v>
      </c>
      <c r="L13" s="20" t="str">
        <f t="shared" ref="L13:L18" si="2">IFERROR(K13/$K$17,"0")</f>
        <v>0</v>
      </c>
    </row>
    <row r="14" spans="2:12" x14ac:dyDescent="0.35">
      <c r="B14" s="70" t="s">
        <v>4</v>
      </c>
      <c r="C14" s="71"/>
      <c r="D14" s="17" t="str">
        <f t="shared" si="0"/>
        <v>0</v>
      </c>
      <c r="F14" s="70" t="s">
        <v>4</v>
      </c>
      <c r="G14" s="71">
        <v>0</v>
      </c>
      <c r="H14" s="20" t="str">
        <f t="shared" si="1"/>
        <v>0</v>
      </c>
      <c r="J14" s="70" t="s">
        <v>4</v>
      </c>
      <c r="K14" s="71">
        <v>0</v>
      </c>
      <c r="L14" s="20" t="str">
        <f t="shared" si="2"/>
        <v>0</v>
      </c>
    </row>
    <row r="15" spans="2:12" x14ac:dyDescent="0.35">
      <c r="B15" s="70" t="s">
        <v>5</v>
      </c>
      <c r="C15" s="71"/>
      <c r="D15" s="17" t="str">
        <f t="shared" si="0"/>
        <v>0</v>
      </c>
      <c r="F15" s="70" t="s">
        <v>5</v>
      </c>
      <c r="G15" s="71">
        <v>0</v>
      </c>
      <c r="H15" s="20" t="str">
        <f t="shared" si="1"/>
        <v>0</v>
      </c>
      <c r="J15" s="70" t="s">
        <v>5</v>
      </c>
      <c r="K15" s="71">
        <v>0</v>
      </c>
      <c r="L15" s="20" t="str">
        <f t="shared" si="2"/>
        <v>0</v>
      </c>
    </row>
    <row r="16" spans="2:12" x14ac:dyDescent="0.35">
      <c r="B16" s="70" t="s">
        <v>8</v>
      </c>
      <c r="C16" s="71"/>
      <c r="D16" s="17" t="str">
        <f t="shared" si="0"/>
        <v>0</v>
      </c>
      <c r="F16" s="4" t="s">
        <v>6</v>
      </c>
      <c r="G16" s="18">
        <f>SUM(G12:G15)</f>
        <v>0</v>
      </c>
      <c r="H16" s="22" t="str">
        <f t="shared" si="1"/>
        <v>0</v>
      </c>
      <c r="J16" s="4" t="s">
        <v>6</v>
      </c>
      <c r="K16" s="18">
        <f>SUM(K12:K15)</f>
        <v>0</v>
      </c>
      <c r="L16" s="20" t="str">
        <f t="shared" si="2"/>
        <v>0</v>
      </c>
    </row>
    <row r="17" spans="2:12" x14ac:dyDescent="0.35">
      <c r="B17" s="70" t="s">
        <v>9</v>
      </c>
      <c r="C17" s="71"/>
      <c r="D17" s="17" t="str">
        <f>IFERROR(C17/$C$18,"0")</f>
        <v>0</v>
      </c>
      <c r="F17" s="4" t="str">
        <f>"Selling Price of "&amp;F3</f>
        <v>Selling Price of [Product 1]</v>
      </c>
      <c r="G17" s="72">
        <v>0</v>
      </c>
      <c r="H17" s="22" t="str">
        <f>IFERROR(G17/$G$17,"0")</f>
        <v>0</v>
      </c>
      <c r="J17" s="4" t="str">
        <f>"Selling Price of "&amp;G3</f>
        <v>Selling Price of [Product 2]</v>
      </c>
      <c r="K17" s="72">
        <v>0</v>
      </c>
      <c r="L17" s="20" t="str">
        <f t="shared" si="2"/>
        <v>0</v>
      </c>
    </row>
    <row r="18" spans="2:12" ht="15" thickBot="1" x14ac:dyDescent="0.4">
      <c r="B18" s="16" t="s">
        <v>10</v>
      </c>
      <c r="C18" s="21">
        <f>SUM(C12:C17)</f>
        <v>0</v>
      </c>
      <c r="D18" s="14"/>
      <c r="F18" s="4" t="s">
        <v>15</v>
      </c>
      <c r="G18" s="3">
        <f>G17-G16</f>
        <v>0</v>
      </c>
      <c r="H18" s="22" t="str">
        <f t="shared" si="1"/>
        <v>0</v>
      </c>
      <c r="J18" s="4" t="s">
        <v>15</v>
      </c>
      <c r="K18" s="3">
        <f>K17-K16</f>
        <v>0</v>
      </c>
      <c r="L18" s="20" t="str">
        <f t="shared" si="2"/>
        <v>0</v>
      </c>
    </row>
    <row r="19" spans="2:12" ht="15" thickBot="1" x14ac:dyDescent="0.4">
      <c r="F19" s="4" t="str">
        <f>"Number of "&amp;F3&amp;" Sold"</f>
        <v>Number of [Product 1] Sold</v>
      </c>
      <c r="G19" s="73">
        <v>0</v>
      </c>
      <c r="H19" s="15"/>
      <c r="J19" s="4" t="str">
        <f>"Number of "&amp;G3&amp;" Sold"</f>
        <v>Number of [Product 2] Sold</v>
      </c>
      <c r="K19" s="73">
        <v>0</v>
      </c>
      <c r="L19" s="15"/>
    </row>
    <row r="20" spans="2:12" ht="15" thickBot="1" x14ac:dyDescent="0.4">
      <c r="B20" s="23" t="s">
        <v>17</v>
      </c>
      <c r="C20" s="24">
        <f>(G16*G19)+(K16*K19)+(G29*G32)+(K29*K32)+(G42*G45)+(K42*K45)+(G55*G58)+(K55*K58)</f>
        <v>0</v>
      </c>
      <c r="F20" s="13" t="str">
        <f>"Profit From "&amp;F3</f>
        <v>Profit From [Product 1]</v>
      </c>
      <c r="G20" s="19">
        <f>G18*G19</f>
        <v>0</v>
      </c>
      <c r="H20" s="14"/>
      <c r="J20" s="13" t="str">
        <f>"Profit From "&amp;G3</f>
        <v>Profit From [Product 2]</v>
      </c>
      <c r="K20" s="19">
        <f>K18*K19</f>
        <v>0</v>
      </c>
      <c r="L20" s="14"/>
    </row>
    <row r="21" spans="2:12" ht="15" thickBot="1" x14ac:dyDescent="0.4">
      <c r="B21" s="16" t="s">
        <v>18</v>
      </c>
      <c r="C21" s="5">
        <f>C20+C18</f>
        <v>0</v>
      </c>
    </row>
    <row r="22" spans="2:12" ht="15" thickBot="1" x14ac:dyDescent="0.4"/>
    <row r="23" spans="2:12" ht="15" thickBot="1" x14ac:dyDescent="0.4">
      <c r="B23" s="68" t="s">
        <v>19</v>
      </c>
      <c r="C23" s="69">
        <f>C21</f>
        <v>0</v>
      </c>
      <c r="F23" s="89" t="str">
        <f>" Variable Costs of "&amp;F4</f>
        <v xml:space="preserve"> Variable Costs of [Product 3]</v>
      </c>
      <c r="G23" s="90"/>
      <c r="H23" s="91"/>
      <c r="J23" s="89" t="str">
        <f>" Variable Costs of "&amp;G4</f>
        <v xml:space="preserve"> Variable Costs of [Product 4]</v>
      </c>
      <c r="K23" s="90"/>
      <c r="L23" s="91"/>
    </row>
    <row r="24" spans="2:12" ht="15" thickBot="1" x14ac:dyDescent="0.4">
      <c r="B24" s="25" t="s">
        <v>48</v>
      </c>
      <c r="C24" s="26">
        <f>(G17*G19)+(K17*K19)+(G30*G32)+(K30*K32)+(G43*G45)+(K43*K45)+(G56*G58)+(K56*K58)</f>
        <v>0</v>
      </c>
      <c r="F24" s="9" t="s">
        <v>13</v>
      </c>
      <c r="G24" s="10" t="s">
        <v>14</v>
      </c>
      <c r="H24" s="11" t="s">
        <v>16</v>
      </c>
      <c r="J24" s="9" t="s">
        <v>13</v>
      </c>
      <c r="K24" s="10" t="s">
        <v>14</v>
      </c>
      <c r="L24" s="11" t="s">
        <v>16</v>
      </c>
    </row>
    <row r="25" spans="2:12" ht="15" thickBot="1" x14ac:dyDescent="0.4">
      <c r="B25" s="25" t="s">
        <v>56</v>
      </c>
      <c r="C25" s="26">
        <f>C24-C23</f>
        <v>0</v>
      </c>
      <c r="F25" s="70" t="s">
        <v>2</v>
      </c>
      <c r="G25" s="71">
        <v>0</v>
      </c>
      <c r="H25" s="20" t="str">
        <f>IFERROR(G25/$G$31,"0")</f>
        <v>0</v>
      </c>
      <c r="J25" s="70" t="s">
        <v>2</v>
      </c>
      <c r="K25" s="71">
        <v>0</v>
      </c>
      <c r="L25" s="20" t="str">
        <f>IFERROR(K25/$K$31,"0")</f>
        <v>0</v>
      </c>
    </row>
    <row r="26" spans="2:12" x14ac:dyDescent="0.35">
      <c r="B26" s="1"/>
      <c r="C26" s="1"/>
      <c r="F26" s="70" t="s">
        <v>3</v>
      </c>
      <c r="G26" s="71">
        <v>0</v>
      </c>
      <c r="H26" s="20" t="str">
        <f t="shared" ref="H26:H31" si="3">IFERROR(G26/$G$17,"0")</f>
        <v>0</v>
      </c>
      <c r="J26" s="70" t="s">
        <v>3</v>
      </c>
      <c r="K26" s="71">
        <v>0</v>
      </c>
      <c r="L26" s="20" t="str">
        <f t="shared" ref="L26:L31" si="4">IFERROR(K26/$G$17,"0")</f>
        <v>0</v>
      </c>
    </row>
    <row r="27" spans="2:12" x14ac:dyDescent="0.35">
      <c r="F27" s="70" t="s">
        <v>4</v>
      </c>
      <c r="G27" s="71">
        <v>0</v>
      </c>
      <c r="H27" s="20" t="str">
        <f t="shared" si="3"/>
        <v>0</v>
      </c>
      <c r="J27" s="70" t="s">
        <v>4</v>
      </c>
      <c r="K27" s="71">
        <v>0</v>
      </c>
      <c r="L27" s="20" t="str">
        <f t="shared" si="4"/>
        <v>0</v>
      </c>
    </row>
    <row r="28" spans="2:12" x14ac:dyDescent="0.35">
      <c r="F28" s="70" t="s">
        <v>5</v>
      </c>
      <c r="G28" s="71">
        <v>0</v>
      </c>
      <c r="H28" s="20" t="str">
        <f t="shared" si="3"/>
        <v>0</v>
      </c>
      <c r="J28" s="70" t="s">
        <v>5</v>
      </c>
      <c r="K28" s="71">
        <v>0</v>
      </c>
      <c r="L28" s="20" t="str">
        <f t="shared" si="4"/>
        <v>0</v>
      </c>
    </row>
    <row r="29" spans="2:12" x14ac:dyDescent="0.35">
      <c r="F29" s="4" t="s">
        <v>6</v>
      </c>
      <c r="G29" s="18">
        <f>SUM(G25:G28)</f>
        <v>0</v>
      </c>
      <c r="H29" s="22" t="str">
        <f t="shared" si="3"/>
        <v>0</v>
      </c>
      <c r="J29" s="4" t="s">
        <v>6</v>
      </c>
      <c r="K29" s="18">
        <f>SUM(K25:K28)</f>
        <v>0</v>
      </c>
      <c r="L29" s="22" t="str">
        <f t="shared" si="4"/>
        <v>0</v>
      </c>
    </row>
    <row r="30" spans="2:12" x14ac:dyDescent="0.35">
      <c r="F30" s="4" t="str">
        <f>"Selling Price of "&amp;F4</f>
        <v>Selling Price of [Product 3]</v>
      </c>
      <c r="G30" s="72">
        <v>0</v>
      </c>
      <c r="H30" s="22" t="str">
        <f>IFERROR(G30/$G$17,"0")</f>
        <v>0</v>
      </c>
      <c r="J30" s="4" t="str">
        <f>"Selling Price of "&amp;G4</f>
        <v>Selling Price of [Product 4]</v>
      </c>
      <c r="K30" s="72">
        <v>0</v>
      </c>
      <c r="L30" s="22" t="str">
        <f>IFERROR(K30/$G$17,"0")</f>
        <v>0</v>
      </c>
    </row>
    <row r="31" spans="2:12" x14ac:dyDescent="0.35">
      <c r="F31" s="4" t="s">
        <v>15</v>
      </c>
      <c r="G31" s="3">
        <f>G30-G29</f>
        <v>0</v>
      </c>
      <c r="H31" s="22" t="str">
        <f t="shared" si="3"/>
        <v>0</v>
      </c>
      <c r="J31" s="4" t="s">
        <v>15</v>
      </c>
      <c r="K31" s="3">
        <f>K30-K29</f>
        <v>0</v>
      </c>
      <c r="L31" s="22" t="str">
        <f t="shared" si="4"/>
        <v>0</v>
      </c>
    </row>
    <row r="32" spans="2:12" x14ac:dyDescent="0.35">
      <c r="F32" s="4" t="str">
        <f>"Number of "&amp;F4&amp;" Sold"</f>
        <v>Number of [Product 3] Sold</v>
      </c>
      <c r="G32" s="73">
        <v>0</v>
      </c>
      <c r="H32" s="15"/>
      <c r="J32" s="4" t="str">
        <f>"Number of "&amp;G4&amp;" Sold"</f>
        <v>Number of [Product 4] Sold</v>
      </c>
      <c r="K32" s="73">
        <v>0</v>
      </c>
      <c r="L32" s="15"/>
    </row>
    <row r="33" spans="6:12" ht="15" thickBot="1" x14ac:dyDescent="0.4">
      <c r="F33" s="13" t="str">
        <f>"Profit From "&amp;F4</f>
        <v>Profit From [Product 3]</v>
      </c>
      <c r="G33" s="19">
        <f>G31*G32</f>
        <v>0</v>
      </c>
      <c r="H33" s="14"/>
      <c r="J33" s="13" t="str">
        <f>"Profit From "&amp;G4</f>
        <v>Profit From [Product 4]</v>
      </c>
      <c r="K33" s="19">
        <f>K31*K32</f>
        <v>0</v>
      </c>
      <c r="L33" s="14"/>
    </row>
    <row r="35" spans="6:12" ht="15" thickBot="1" x14ac:dyDescent="0.4"/>
    <row r="36" spans="6:12" ht="15" thickBot="1" x14ac:dyDescent="0.4">
      <c r="F36" s="89" t="str">
        <f>" Variable Costs of "&amp;F5</f>
        <v xml:space="preserve"> Variable Costs of [Product 5]</v>
      </c>
      <c r="G36" s="90"/>
      <c r="H36" s="91"/>
      <c r="J36" s="92" t="str">
        <f>" Variable Costs of "&amp;G5</f>
        <v xml:space="preserve"> Variable Costs of [Product 6]</v>
      </c>
      <c r="K36" s="93"/>
      <c r="L36" s="94"/>
    </row>
    <row r="37" spans="6:12" x14ac:dyDescent="0.35">
      <c r="F37" s="9" t="s">
        <v>13</v>
      </c>
      <c r="G37" s="10" t="s">
        <v>14</v>
      </c>
      <c r="H37" s="11" t="s">
        <v>16</v>
      </c>
      <c r="J37" s="6" t="s">
        <v>13</v>
      </c>
      <c r="K37" s="7" t="s">
        <v>14</v>
      </c>
      <c r="L37" s="8" t="s">
        <v>16</v>
      </c>
    </row>
    <row r="38" spans="6:12" x14ac:dyDescent="0.35">
      <c r="F38" s="70" t="s">
        <v>2</v>
      </c>
      <c r="G38" s="71">
        <v>0</v>
      </c>
      <c r="H38" s="20" t="str">
        <f>IFERROR(G38/$G$43,"0")</f>
        <v>0</v>
      </c>
      <c r="J38" s="70" t="s">
        <v>2</v>
      </c>
      <c r="K38" s="71">
        <v>0</v>
      </c>
      <c r="L38" s="20" t="str">
        <f>IFERROR(K38/$K$43,"0")</f>
        <v>0</v>
      </c>
    </row>
    <row r="39" spans="6:12" x14ac:dyDescent="0.35">
      <c r="F39" s="70" t="s">
        <v>3</v>
      </c>
      <c r="G39" s="71">
        <v>0</v>
      </c>
      <c r="H39" s="20" t="str">
        <f t="shared" ref="H39:H44" si="5">IFERROR(G39/$G$43,"0")</f>
        <v>0</v>
      </c>
      <c r="J39" s="70" t="s">
        <v>3</v>
      </c>
      <c r="K39" s="71">
        <v>0</v>
      </c>
      <c r="L39" s="20" t="str">
        <f t="shared" ref="L39:L44" si="6">IFERROR(K39/$K$43,"0")</f>
        <v>0</v>
      </c>
    </row>
    <row r="40" spans="6:12" x14ac:dyDescent="0.35">
      <c r="F40" s="70" t="s">
        <v>4</v>
      </c>
      <c r="G40" s="71">
        <v>0</v>
      </c>
      <c r="H40" s="20" t="str">
        <f t="shared" si="5"/>
        <v>0</v>
      </c>
      <c r="J40" s="70" t="s">
        <v>4</v>
      </c>
      <c r="K40" s="71">
        <v>0</v>
      </c>
      <c r="L40" s="20" t="str">
        <f t="shared" si="6"/>
        <v>0</v>
      </c>
    </row>
    <row r="41" spans="6:12" x14ac:dyDescent="0.35">
      <c r="F41" s="70" t="s">
        <v>5</v>
      </c>
      <c r="G41" s="71">
        <v>0</v>
      </c>
      <c r="H41" s="20" t="str">
        <f t="shared" si="5"/>
        <v>0</v>
      </c>
      <c r="J41" s="70" t="s">
        <v>5</v>
      </c>
      <c r="K41" s="71">
        <v>0</v>
      </c>
      <c r="L41" s="20" t="str">
        <f t="shared" si="6"/>
        <v>0</v>
      </c>
    </row>
    <row r="42" spans="6:12" x14ac:dyDescent="0.35">
      <c r="F42" s="4" t="s">
        <v>6</v>
      </c>
      <c r="G42" s="18">
        <f>SUM(G38:G41)</f>
        <v>0</v>
      </c>
      <c r="H42" s="20" t="str">
        <f t="shared" si="5"/>
        <v>0</v>
      </c>
      <c r="J42" s="4" t="s">
        <v>6</v>
      </c>
      <c r="K42" s="18">
        <f>SUM(K38:K41)</f>
        <v>0</v>
      </c>
      <c r="L42" s="20" t="str">
        <f t="shared" si="6"/>
        <v>0</v>
      </c>
    </row>
    <row r="43" spans="6:12" x14ac:dyDescent="0.35">
      <c r="F43" s="4" t="str">
        <f>"Selling Price of "&amp;F5</f>
        <v>Selling Price of [Product 5]</v>
      </c>
      <c r="G43" s="72">
        <v>0</v>
      </c>
      <c r="H43" s="20" t="str">
        <f t="shared" si="5"/>
        <v>0</v>
      </c>
      <c r="J43" s="4" t="str">
        <f>"Selling Price of "&amp;G5</f>
        <v>Selling Price of [Product 6]</v>
      </c>
      <c r="K43" s="72">
        <v>0</v>
      </c>
      <c r="L43" s="20" t="str">
        <f t="shared" si="6"/>
        <v>0</v>
      </c>
    </row>
    <row r="44" spans="6:12" x14ac:dyDescent="0.35">
      <c r="F44" s="4" t="s">
        <v>15</v>
      </c>
      <c r="G44" s="3">
        <f>G43-G42</f>
        <v>0</v>
      </c>
      <c r="H44" s="20" t="str">
        <f t="shared" si="5"/>
        <v>0</v>
      </c>
      <c r="J44" s="4" t="s">
        <v>15</v>
      </c>
      <c r="K44" s="3">
        <f>K43-K42</f>
        <v>0</v>
      </c>
      <c r="L44" s="20" t="str">
        <f t="shared" si="6"/>
        <v>0</v>
      </c>
    </row>
    <row r="45" spans="6:12" x14ac:dyDescent="0.35">
      <c r="F45" s="4" t="str">
        <f>"Number of "&amp;F5&amp;" Sold"</f>
        <v>Number of [Product 5] Sold</v>
      </c>
      <c r="G45" s="73">
        <v>0</v>
      </c>
      <c r="H45" s="15"/>
      <c r="J45" s="4" t="str">
        <f>"Number of "&amp;G5&amp;" Sold"</f>
        <v>Number of [Product 6] Sold</v>
      </c>
      <c r="K45" s="73">
        <v>0</v>
      </c>
      <c r="L45" s="15"/>
    </row>
    <row r="46" spans="6:12" ht="15" thickBot="1" x14ac:dyDescent="0.4">
      <c r="F46" s="13" t="str">
        <f>"Profit From "&amp;F5</f>
        <v>Profit From [Product 5]</v>
      </c>
      <c r="G46" s="19">
        <f>G44*G45</f>
        <v>0</v>
      </c>
      <c r="H46" s="14"/>
      <c r="J46" s="13" t="str">
        <f>"Profit From "&amp;G5</f>
        <v>Profit From [Product 6]</v>
      </c>
      <c r="K46" s="19">
        <f>K44*K45</f>
        <v>0</v>
      </c>
      <c r="L46" s="14"/>
    </row>
    <row r="48" spans="6:12" ht="15" thickBot="1" x14ac:dyDescent="0.4"/>
    <row r="49" spans="6:12" x14ac:dyDescent="0.35">
      <c r="F49" s="89" t="str">
        <f>" Variable Costs of "&amp;F6</f>
        <v xml:space="preserve"> Variable Costs of [Product 7]</v>
      </c>
      <c r="G49" s="90"/>
      <c r="H49" s="91"/>
      <c r="J49" s="89" t="str">
        <f>" Variable Costs of "&amp;G6</f>
        <v xml:space="preserve"> Variable Costs of [Product 8]</v>
      </c>
      <c r="K49" s="90"/>
      <c r="L49" s="91"/>
    </row>
    <row r="50" spans="6:12" x14ac:dyDescent="0.35">
      <c r="F50" s="9" t="s">
        <v>13</v>
      </c>
      <c r="G50" s="10" t="s">
        <v>14</v>
      </c>
      <c r="H50" s="11" t="s">
        <v>16</v>
      </c>
      <c r="J50" s="9" t="s">
        <v>13</v>
      </c>
      <c r="K50" s="10" t="s">
        <v>14</v>
      </c>
      <c r="L50" s="11" t="s">
        <v>16</v>
      </c>
    </row>
    <row r="51" spans="6:12" x14ac:dyDescent="0.35">
      <c r="F51" s="70" t="s">
        <v>2</v>
      </c>
      <c r="G51" s="71">
        <v>0</v>
      </c>
      <c r="H51" s="20" t="str">
        <f>IFERROR(G51/$G$56,"0")</f>
        <v>0</v>
      </c>
      <c r="J51" s="70" t="s">
        <v>2</v>
      </c>
      <c r="K51" s="71">
        <v>0</v>
      </c>
      <c r="L51" s="20" t="str">
        <f>IFERROR(K51/$K$56,"0")</f>
        <v>0</v>
      </c>
    </row>
    <row r="52" spans="6:12" x14ac:dyDescent="0.35">
      <c r="F52" s="70" t="s">
        <v>3</v>
      </c>
      <c r="G52" s="71">
        <v>0</v>
      </c>
      <c r="H52" s="20" t="str">
        <f t="shared" ref="H52:H57" si="7">IFERROR(G52/$G$56,"0")</f>
        <v>0</v>
      </c>
      <c r="J52" s="70" t="s">
        <v>3</v>
      </c>
      <c r="K52" s="71">
        <v>0</v>
      </c>
      <c r="L52" s="20" t="str">
        <f t="shared" ref="L52:L57" si="8">IFERROR(K52/$K$56,"0")</f>
        <v>0</v>
      </c>
    </row>
    <row r="53" spans="6:12" x14ac:dyDescent="0.35">
      <c r="F53" s="70" t="s">
        <v>4</v>
      </c>
      <c r="G53" s="71">
        <v>0</v>
      </c>
      <c r="H53" s="20" t="str">
        <f t="shared" si="7"/>
        <v>0</v>
      </c>
      <c r="J53" s="70" t="s">
        <v>4</v>
      </c>
      <c r="K53" s="71">
        <v>0</v>
      </c>
      <c r="L53" s="20" t="str">
        <f t="shared" si="8"/>
        <v>0</v>
      </c>
    </row>
    <row r="54" spans="6:12" x14ac:dyDescent="0.35">
      <c r="F54" s="70" t="s">
        <v>5</v>
      </c>
      <c r="G54" s="71">
        <v>0</v>
      </c>
      <c r="H54" s="20" t="str">
        <f t="shared" si="7"/>
        <v>0</v>
      </c>
      <c r="J54" s="70" t="s">
        <v>5</v>
      </c>
      <c r="K54" s="71">
        <v>0</v>
      </c>
      <c r="L54" s="20" t="str">
        <f t="shared" si="8"/>
        <v>0</v>
      </c>
    </row>
    <row r="55" spans="6:12" x14ac:dyDescent="0.35">
      <c r="F55" s="4" t="s">
        <v>6</v>
      </c>
      <c r="G55" s="18">
        <f>SUM(G51:G54)</f>
        <v>0</v>
      </c>
      <c r="H55" s="20" t="str">
        <f t="shared" si="7"/>
        <v>0</v>
      </c>
      <c r="J55" s="4" t="s">
        <v>6</v>
      </c>
      <c r="K55" s="18">
        <f>SUM(K51:K54)</f>
        <v>0</v>
      </c>
      <c r="L55" s="20" t="str">
        <f t="shared" si="8"/>
        <v>0</v>
      </c>
    </row>
    <row r="56" spans="6:12" x14ac:dyDescent="0.35">
      <c r="F56" s="4" t="str">
        <f>"Selling Price of "&amp;F6</f>
        <v>Selling Price of [Product 7]</v>
      </c>
      <c r="G56" s="72">
        <v>0</v>
      </c>
      <c r="H56" s="20" t="str">
        <f t="shared" si="7"/>
        <v>0</v>
      </c>
      <c r="J56" s="4" t="str">
        <f>"Selling Price of "&amp;G6</f>
        <v>Selling Price of [Product 8]</v>
      </c>
      <c r="K56" s="72">
        <v>0</v>
      </c>
      <c r="L56" s="20" t="str">
        <f t="shared" si="8"/>
        <v>0</v>
      </c>
    </row>
    <row r="57" spans="6:12" x14ac:dyDescent="0.35">
      <c r="F57" s="4" t="s">
        <v>15</v>
      </c>
      <c r="G57" s="3">
        <f>G56-G55</f>
        <v>0</v>
      </c>
      <c r="H57" s="20" t="str">
        <f t="shared" si="7"/>
        <v>0</v>
      </c>
      <c r="J57" s="4" t="s">
        <v>15</v>
      </c>
      <c r="K57" s="3">
        <f>K56-K55</f>
        <v>0</v>
      </c>
      <c r="L57" s="20" t="str">
        <f t="shared" si="8"/>
        <v>0</v>
      </c>
    </row>
    <row r="58" spans="6:12" x14ac:dyDescent="0.35">
      <c r="F58" s="4" t="str">
        <f>"Number of "&amp;F6&amp;" Sold"</f>
        <v>Number of [Product 7] Sold</v>
      </c>
      <c r="G58" s="73">
        <v>0</v>
      </c>
      <c r="H58" s="15"/>
      <c r="J58" s="4" t="str">
        <f>"Number of "&amp;G6&amp;" Sold"</f>
        <v>Number of [Product 8] Sold</v>
      </c>
      <c r="K58" s="73">
        <v>0</v>
      </c>
      <c r="L58" s="15"/>
    </row>
    <row r="59" spans="6:12" ht="15" thickBot="1" x14ac:dyDescent="0.4">
      <c r="F59" s="13" t="str">
        <f>"Profit From "&amp;F6</f>
        <v>Profit From [Product 7]</v>
      </c>
      <c r="G59" s="19">
        <f>G57*G58</f>
        <v>0</v>
      </c>
      <c r="H59" s="14"/>
      <c r="J59" s="13" t="str">
        <f>"Profit From "&amp;G6</f>
        <v>Profit From [Product 8]</v>
      </c>
      <c r="K59" s="19">
        <f>K57*K58</f>
        <v>0</v>
      </c>
      <c r="L59" s="14"/>
    </row>
  </sheetData>
  <sheetProtection algorithmName="SHA-512" hashValue="PD3f+VBRPtBsGJSXz94D9UGi80EfN1CJWBrwn4S4Aet4E2Kql6Mg7/g+mPjCDatvnqr9st3OKSC6tEg7b46PiQ==" saltValue="j0k8FqrZN9scRUhLMib0gg==" spinCount="100000" sheet="1" objects="1" scenarios="1"/>
  <mergeCells count="10">
    <mergeCell ref="F2:G2"/>
    <mergeCell ref="F10:H10"/>
    <mergeCell ref="J10:L10"/>
    <mergeCell ref="F23:H23"/>
    <mergeCell ref="J23:L23"/>
    <mergeCell ref="F36:H36"/>
    <mergeCell ref="J36:L36"/>
    <mergeCell ref="F49:H49"/>
    <mergeCell ref="J49:L49"/>
    <mergeCell ref="B10:D1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12B1-FCF2-472D-B0D2-8AFA2A78EBF2}">
  <dimension ref="B1:H16"/>
  <sheetViews>
    <sheetView showGridLines="0" workbookViewId="0">
      <selection activeCell="B2" sqref="B2:H3"/>
    </sheetView>
  </sheetViews>
  <sheetFormatPr defaultRowHeight="14.5" x14ac:dyDescent="0.35"/>
  <cols>
    <col min="3" max="3" width="9.7265625" customWidth="1"/>
    <col min="8" max="8" width="58.7265625" customWidth="1"/>
  </cols>
  <sheetData>
    <row r="1" spans="2:8" ht="35.5" customHeight="1" thickBot="1" x14ac:dyDescent="0.4"/>
    <row r="2" spans="2:8" x14ac:dyDescent="0.35">
      <c r="B2" s="97" t="s">
        <v>71</v>
      </c>
      <c r="C2" s="98"/>
      <c r="D2" s="98"/>
      <c r="E2" s="98"/>
      <c r="F2" s="98"/>
      <c r="G2" s="98"/>
      <c r="H2" s="99"/>
    </row>
    <row r="3" spans="2:8" ht="15" thickBot="1" x14ac:dyDescent="0.4">
      <c r="B3" s="100"/>
      <c r="C3" s="101"/>
      <c r="D3" s="101"/>
      <c r="E3" s="101"/>
      <c r="F3" s="101"/>
      <c r="G3" s="101"/>
      <c r="H3" s="102"/>
    </row>
    <row r="4" spans="2:8" ht="15" thickBot="1" x14ac:dyDescent="0.4">
      <c r="B4" s="104" t="s">
        <v>64</v>
      </c>
      <c r="C4" s="105"/>
      <c r="D4" s="103" t="s">
        <v>65</v>
      </c>
      <c r="E4" s="103"/>
      <c r="F4" s="103"/>
      <c r="G4" s="103"/>
      <c r="H4" s="105"/>
    </row>
    <row r="5" spans="2:8" x14ac:dyDescent="0.35">
      <c r="B5" s="107" t="s">
        <v>58</v>
      </c>
      <c r="C5" s="109"/>
      <c r="D5" s="115" t="s">
        <v>59</v>
      </c>
      <c r="E5" s="108"/>
      <c r="F5" s="108"/>
      <c r="G5" s="108"/>
      <c r="H5" s="109"/>
    </row>
    <row r="6" spans="2:8" x14ac:dyDescent="0.35">
      <c r="B6" s="110" t="s">
        <v>60</v>
      </c>
      <c r="C6" s="111"/>
      <c r="D6" s="116" t="s">
        <v>61</v>
      </c>
      <c r="E6" s="106"/>
      <c r="F6" s="106"/>
      <c r="G6" s="106"/>
      <c r="H6" s="111"/>
    </row>
    <row r="7" spans="2:8" x14ac:dyDescent="0.35">
      <c r="B7" s="110" t="s">
        <v>62</v>
      </c>
      <c r="C7" s="111"/>
      <c r="D7" s="116" t="s">
        <v>63</v>
      </c>
      <c r="E7" s="106"/>
      <c r="F7" s="106"/>
      <c r="G7" s="106"/>
      <c r="H7" s="111"/>
    </row>
    <row r="8" spans="2:8" x14ac:dyDescent="0.35">
      <c r="B8" s="110" t="s">
        <v>68</v>
      </c>
      <c r="C8" s="111"/>
      <c r="D8" s="116" t="s">
        <v>69</v>
      </c>
      <c r="E8" s="106"/>
      <c r="F8" s="106"/>
      <c r="G8" s="106"/>
      <c r="H8" s="111"/>
    </row>
    <row r="9" spans="2:8" x14ac:dyDescent="0.35">
      <c r="B9" s="110" t="s">
        <v>66</v>
      </c>
      <c r="C9" s="111"/>
      <c r="D9" s="116" t="s">
        <v>67</v>
      </c>
      <c r="E9" s="106"/>
      <c r="F9" s="106"/>
      <c r="G9" s="106"/>
      <c r="H9" s="111"/>
    </row>
    <row r="10" spans="2:8" x14ac:dyDescent="0.35">
      <c r="B10" s="110"/>
      <c r="C10" s="111"/>
      <c r="D10" s="116"/>
      <c r="E10" s="106"/>
      <c r="F10" s="106"/>
      <c r="G10" s="106"/>
      <c r="H10" s="111"/>
    </row>
    <row r="11" spans="2:8" x14ac:dyDescent="0.35">
      <c r="B11" s="110"/>
      <c r="C11" s="111"/>
      <c r="D11" s="116"/>
      <c r="E11" s="106"/>
      <c r="F11" s="106"/>
      <c r="G11" s="106"/>
      <c r="H11" s="111"/>
    </row>
    <row r="12" spans="2:8" x14ac:dyDescent="0.35">
      <c r="B12" s="110"/>
      <c r="C12" s="111"/>
      <c r="D12" s="116"/>
      <c r="E12" s="106"/>
      <c r="F12" s="106"/>
      <c r="G12" s="106"/>
      <c r="H12" s="111"/>
    </row>
    <row r="13" spans="2:8" x14ac:dyDescent="0.35">
      <c r="B13" s="110"/>
      <c r="C13" s="111"/>
      <c r="D13" s="116"/>
      <c r="E13" s="106"/>
      <c r="F13" s="106"/>
      <c r="G13" s="106"/>
      <c r="H13" s="111"/>
    </row>
    <row r="14" spans="2:8" x14ac:dyDescent="0.35">
      <c r="B14" s="110"/>
      <c r="C14" s="111"/>
      <c r="D14" s="116"/>
      <c r="E14" s="106"/>
      <c r="F14" s="106"/>
      <c r="G14" s="106"/>
      <c r="H14" s="111"/>
    </row>
    <row r="15" spans="2:8" x14ac:dyDescent="0.35">
      <c r="B15" s="110"/>
      <c r="C15" s="111"/>
      <c r="D15" s="116"/>
      <c r="E15" s="106"/>
      <c r="F15" s="106"/>
      <c r="G15" s="106"/>
      <c r="H15" s="111"/>
    </row>
    <row r="16" spans="2:8" ht="15" thickBot="1" x14ac:dyDescent="0.4">
      <c r="B16" s="112"/>
      <c r="C16" s="114"/>
      <c r="D16" s="117"/>
      <c r="E16" s="113"/>
      <c r="F16" s="113"/>
      <c r="G16" s="113"/>
      <c r="H16" s="114"/>
    </row>
  </sheetData>
  <sheetProtection algorithmName="SHA-512" hashValue="F1eelfotDk9zrfINpvdbNem+4SFEW71/n3T3QJNzfnsfA7yOto21Cf2u0JPD+2cGNa4SowGkzXLkfVkLi0UmVg==" saltValue="kyykvdrmluzqTxnN9B5DfQ==" spinCount="100000" sheet="1" objects="1" scenarios="1"/>
  <mergeCells count="27">
    <mergeCell ref="B16:C16"/>
    <mergeCell ref="D4:H4"/>
    <mergeCell ref="D5:H5"/>
    <mergeCell ref="D6:H6"/>
    <mergeCell ref="D7:H7"/>
    <mergeCell ref="D9:H9"/>
    <mergeCell ref="D8:H8"/>
    <mergeCell ref="D10:H10"/>
    <mergeCell ref="D11:H11"/>
    <mergeCell ref="D12:H12"/>
    <mergeCell ref="D13:H13"/>
    <mergeCell ref="D14:H14"/>
    <mergeCell ref="D15:H15"/>
    <mergeCell ref="D16:H16"/>
    <mergeCell ref="B2:H3"/>
    <mergeCell ref="B4:C4"/>
    <mergeCell ref="B5:C5"/>
    <mergeCell ref="B6:C6"/>
    <mergeCell ref="B7:C7"/>
    <mergeCell ref="B9:C9"/>
    <mergeCell ref="B8:C8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Breakeven Analysis Example</vt:lpstr>
      <vt:lpstr>Breakeven Analysis Template</vt:lpstr>
      <vt:lpstr>Glossary of 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Lebovitz</dc:creator>
  <cp:lastModifiedBy>Daniel Lebovitz</cp:lastModifiedBy>
  <dcterms:created xsi:type="dcterms:W3CDTF">2019-03-18T05:34:08Z</dcterms:created>
  <dcterms:modified xsi:type="dcterms:W3CDTF">2019-04-16T06:10:32Z</dcterms:modified>
</cp:coreProperties>
</file>